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9585" tabRatio="573" firstSheet="1" activeTab="1"/>
  </bookViews>
  <sheets>
    <sheet name="Budget0506" sheetId="1" r:id="rId1"/>
    <sheet name="Budget09-10" sheetId="2" r:id="rId2"/>
  </sheets>
  <definedNames>
    <definedName name="_xlnm.Print_Area" localSheetId="1">'Budget09-10'!$A$1:$I$51</definedName>
    <definedName name="Z_04001FC3_B7EA_45E9_9572_1DFD58C26A45_.wvu.PrintArea" localSheetId="1" hidden="1">'Budget09-10'!$A$2:$H$50</definedName>
    <definedName name="Z_149FA8C8_5AB6_4390_B6FD_EF6473C0D068_.wvu.PrintArea" localSheetId="1" hidden="1">'Budget09-10'!$A$2:$H$50</definedName>
    <definedName name="Z_6168695E_C3A2_4E8F_A9A6_EC848D32AE16_.wvu.PrintArea" localSheetId="1" hidden="1">'Budget09-10'!$A$2:$H$50</definedName>
  </definedNames>
  <calcPr fullCalcOnLoad="1"/>
</workbook>
</file>

<file path=xl/sharedStrings.xml><?xml version="1.0" encoding="utf-8"?>
<sst xmlns="http://schemas.openxmlformats.org/spreadsheetml/2006/main" count="109" uniqueCount="56">
  <si>
    <t>Laufendes Jahr</t>
  </si>
  <si>
    <t xml:space="preserve">in  FR </t>
  </si>
  <si>
    <t>IST</t>
  </si>
  <si>
    <t>Budget</t>
  </si>
  <si>
    <t>Ist</t>
  </si>
  <si>
    <t>ABW.</t>
  </si>
  <si>
    <t>Vorjahr</t>
  </si>
  <si>
    <t>zu Budget</t>
  </si>
  <si>
    <t>zu VJ</t>
  </si>
  <si>
    <t>Ertrag</t>
  </si>
  <si>
    <t>Verbandsbeiträge</t>
  </si>
  <si>
    <t>J+S Leiterentschädigung</t>
  </si>
  <si>
    <t>Ausbildungs-Subventionen</t>
  </si>
  <si>
    <t>Zinsen/Kapitaleträge</t>
  </si>
  <si>
    <t>Bussen Nichtteilnahme DV</t>
  </si>
  <si>
    <t xml:space="preserve">Bussen Aargauercup </t>
  </si>
  <si>
    <t>Aargauercup Mannschaften</t>
  </si>
  <si>
    <t>Subventionen für Clubs</t>
  </si>
  <si>
    <t>Total Ertrag</t>
  </si>
  <si>
    <t>Aufwand</t>
  </si>
  <si>
    <t>Hallenmieten</t>
  </si>
  <si>
    <t>Schülermeisterschaft</t>
  </si>
  <si>
    <t xml:space="preserve">Nachwuchsgruppen </t>
  </si>
  <si>
    <t>IASV Beiträge</t>
  </si>
  <si>
    <t>AMA Aargauermesse</t>
  </si>
  <si>
    <t>Aargauercup</t>
  </si>
  <si>
    <t>Büromat/Porti/Bankspesen</t>
  </si>
  <si>
    <t>Anschaffungen Material</t>
  </si>
  <si>
    <t>Aufwendungen DV</t>
  </si>
  <si>
    <t>Sitzungsgelder</t>
  </si>
  <si>
    <t>Diverse Ausgaben</t>
  </si>
  <si>
    <t>Subventionen an Clubs</t>
  </si>
  <si>
    <t>Jugendförderung</t>
  </si>
  <si>
    <t>Total Aufwand</t>
  </si>
  <si>
    <t>Gewinn / Verlust</t>
  </si>
  <si>
    <t>Aktiven</t>
  </si>
  <si>
    <t>Post</t>
  </si>
  <si>
    <t>Hypi Lenzburg (Bank)</t>
  </si>
  <si>
    <t>Debitoren</t>
  </si>
  <si>
    <t>Total Aktiven</t>
  </si>
  <si>
    <t>Passiven</t>
  </si>
  <si>
    <t>Kreditoren</t>
  </si>
  <si>
    <t>Transitorische Passiven</t>
  </si>
  <si>
    <t>Vereinsvermögen</t>
  </si>
  <si>
    <t>Total Passiven</t>
  </si>
  <si>
    <t>Einnahmen TT-Lager</t>
  </si>
  <si>
    <t>TT Lager / AG-Meisterschaft</t>
  </si>
  <si>
    <t>Trans Aktiven</t>
  </si>
  <si>
    <t>04/05</t>
  </si>
  <si>
    <t>05/06</t>
  </si>
  <si>
    <t>Zinsen/Kapitalerträge</t>
  </si>
  <si>
    <t>08/09</t>
  </si>
  <si>
    <t>09/10</t>
  </si>
  <si>
    <t xml:space="preserve">Trans. Passiven:  </t>
  </si>
  <si>
    <t xml:space="preserve">TTC BW Rupperswil 186.- Fr. / VS Spesen 533.- Fr. / </t>
  </si>
  <si>
    <t>AGMeistersch. 940.- Fr. / Nachwuchsförderung 1500.- Fr.</t>
  </si>
</sst>
</file>

<file path=xl/styles.xml><?xml version="1.0" encoding="utf-8"?>
<styleSheet xmlns="http://schemas.openxmlformats.org/spreadsheetml/2006/main">
  <numFmts count="28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Fr.&quot;\ #,##0;&quot;Fr.&quot;\ \-#,##0"/>
    <numFmt numFmtId="173" formatCode="&quot;Fr.&quot;\ #,##0;[Red]&quot;Fr.&quot;\ \-#,##0"/>
    <numFmt numFmtId="174" formatCode="&quot;Fr.&quot;\ #,##0.00;&quot;Fr.&quot;\ \-#,##0.00"/>
    <numFmt numFmtId="175" formatCode="&quot;Fr.&quot;\ #,##0.00;[Red]&quot;Fr.&quot;\ \-#,##0.00"/>
    <numFmt numFmtId="176" formatCode="_ &quot;Fr.&quot;\ * #,##0_ ;_ &quot;Fr.&quot;\ * \-#,##0_ ;_ &quot;Fr.&quot;\ * &quot;-&quot;_ ;_ @_ "/>
    <numFmt numFmtId="177" formatCode="_ &quot;Fr.&quot;\ * #,##0.00_ ;_ &quot;Fr.&quot;\ * \-#,##0.00_ ;_ &quot;Fr.&quot;\ * &quot;-&quot;??_ ;_ @_ "/>
    <numFmt numFmtId="178" formatCode="#,##0.0"/>
    <numFmt numFmtId="179" formatCode="0.0"/>
    <numFmt numFmtId="180" formatCode="[$-807]dddd\,\ d\.\ mmmm\ yyyy"/>
    <numFmt numFmtId="181" formatCode="[$-807]d/\ mmm\ yy;@"/>
    <numFmt numFmtId="182" formatCode="0.00_ ;[Red]\-0.00\ "/>
    <numFmt numFmtId="183" formatCode="#,##0.00_ ;[Red]\-#,##0.00\ "/>
  </numFmts>
  <fonts count="9">
    <font>
      <sz val="11"/>
      <name val="Arial"/>
      <family val="0"/>
    </font>
    <font>
      <b/>
      <sz val="11"/>
      <name val="Arial"/>
      <family val="0"/>
    </font>
    <font>
      <i/>
      <sz val="11"/>
      <name val="Arial"/>
      <family val="0"/>
    </font>
    <font>
      <b/>
      <i/>
      <sz val="11"/>
      <name val="Arial"/>
      <family val="0"/>
    </font>
    <font>
      <sz val="10"/>
      <name val="Arial"/>
      <family val="2"/>
    </font>
    <font>
      <b/>
      <sz val="10"/>
      <name val="Arial"/>
      <family val="0"/>
    </font>
    <font>
      <sz val="8"/>
      <name val="Arial"/>
      <family val="0"/>
    </font>
    <font>
      <u val="single"/>
      <sz val="11"/>
      <color indexed="12"/>
      <name val="Arial"/>
      <family val="0"/>
    </font>
    <font>
      <u val="single"/>
      <sz val="11"/>
      <color indexed="36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left" wrapText="1"/>
    </xf>
    <xf numFmtId="0" fontId="4" fillId="0" borderId="1" xfId="0" applyFont="1" applyBorder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2" xfId="0" applyFont="1" applyBorder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3" xfId="0" applyFont="1" applyBorder="1" applyAlignment="1">
      <alignment horizontal="centerContinuous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2" xfId="0" applyFont="1" applyBorder="1" applyAlignment="1">
      <alignment/>
    </xf>
    <xf numFmtId="0" fontId="4" fillId="0" borderId="2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right"/>
    </xf>
    <xf numFmtId="49" fontId="0" fillId="0" borderId="0" xfId="0" applyNumberFormat="1" applyFont="1" applyAlignment="1">
      <alignment/>
    </xf>
    <xf numFmtId="49" fontId="0" fillId="0" borderId="4" xfId="0" applyNumberFormat="1" applyFont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2" xfId="0" applyFont="1" applyBorder="1" applyAlignment="1">
      <alignment horizontal="center"/>
    </xf>
    <xf numFmtId="49" fontId="1" fillId="0" borderId="4" xfId="0" applyNumberFormat="1" applyFont="1" applyBorder="1" applyAlignment="1">
      <alignment horizontal="center" wrapText="1"/>
    </xf>
    <xf numFmtId="0" fontId="1" fillId="0" borderId="0" xfId="0" applyFont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5"/>
  <sheetViews>
    <sheetView workbookViewId="0" topLeftCell="A1">
      <selection activeCell="A1" sqref="A1:J48"/>
    </sheetView>
  </sheetViews>
  <sheetFormatPr defaultColWidth="11.00390625" defaultRowHeight="14.25"/>
  <cols>
    <col min="1" max="1" width="8.50390625" style="4" customWidth="1"/>
    <col min="2" max="2" width="24.125" style="1" customWidth="1"/>
    <col min="3" max="3" width="8.25390625" style="0" customWidth="1"/>
    <col min="4" max="4" width="2.75390625" style="0" customWidth="1"/>
    <col min="5" max="5" width="8.25390625" style="0" customWidth="1"/>
    <col min="6" max="6" width="8.375" style="0" customWidth="1"/>
    <col min="7" max="7" width="8.25390625" style="0" customWidth="1"/>
    <col min="8" max="8" width="7.25390625" style="0" customWidth="1"/>
    <col min="9" max="9" width="2.25390625" style="0" customWidth="1"/>
    <col min="10" max="10" width="7.625" style="0" customWidth="1"/>
    <col min="11" max="16384" width="11.00390625" style="2" customWidth="1"/>
  </cols>
  <sheetData>
    <row r="1" spans="3:10" ht="15.75" customHeight="1">
      <c r="C1" s="10"/>
      <c r="D1" s="10"/>
      <c r="E1" s="28"/>
      <c r="F1" s="27" t="s">
        <v>0</v>
      </c>
      <c r="G1" s="16"/>
      <c r="H1" s="16"/>
      <c r="I1" s="21"/>
      <c r="J1" s="15"/>
    </row>
    <row r="2" spans="2:10" ht="17.25" customHeight="1">
      <c r="B2" s="10" t="s">
        <v>1</v>
      </c>
      <c r="C2" s="17" t="s">
        <v>2</v>
      </c>
      <c r="D2" s="17"/>
      <c r="E2" s="18" t="s">
        <v>3</v>
      </c>
      <c r="F2" s="5" t="s">
        <v>4</v>
      </c>
      <c r="G2" s="20" t="s">
        <v>5</v>
      </c>
      <c r="H2" s="5" t="s">
        <v>5</v>
      </c>
      <c r="I2" s="5"/>
      <c r="J2" s="18" t="s">
        <v>3</v>
      </c>
    </row>
    <row r="3" spans="1:10" s="3" customFormat="1" ht="16.5" customHeight="1" thickBot="1">
      <c r="A3" s="6"/>
      <c r="B3" s="11"/>
      <c r="C3" s="19" t="s">
        <v>6</v>
      </c>
      <c r="D3" s="19"/>
      <c r="E3" s="32" t="s">
        <v>48</v>
      </c>
      <c r="F3" s="32" t="s">
        <v>48</v>
      </c>
      <c r="G3" s="7" t="s">
        <v>7</v>
      </c>
      <c r="H3" s="19" t="s">
        <v>8</v>
      </c>
      <c r="I3" s="19"/>
      <c r="J3" s="32" t="s">
        <v>49</v>
      </c>
    </row>
    <row r="4" spans="1:10" s="3" customFormat="1" ht="13.5" customHeight="1" thickTop="1">
      <c r="A4" s="12" t="s">
        <v>9</v>
      </c>
      <c r="B4"/>
      <c r="C4" s="10"/>
      <c r="D4" s="10"/>
      <c r="E4" s="24"/>
      <c r="F4" s="31"/>
      <c r="G4" s="10"/>
      <c r="H4" s="10"/>
      <c r="I4" s="10"/>
      <c r="J4" s="24"/>
    </row>
    <row r="5" spans="1:10" s="3" customFormat="1" ht="13.5" customHeight="1">
      <c r="A5" s="10">
        <v>6000</v>
      </c>
      <c r="B5" s="10" t="s">
        <v>10</v>
      </c>
      <c r="C5" s="10">
        <v>700</v>
      </c>
      <c r="D5" s="10"/>
      <c r="E5" s="24">
        <v>570</v>
      </c>
      <c r="F5" s="10">
        <v>848</v>
      </c>
      <c r="G5" s="10">
        <f>+F5-E5</f>
        <v>278</v>
      </c>
      <c r="H5" s="10">
        <f>+F5-C5</f>
        <v>148</v>
      </c>
      <c r="I5" s="10"/>
      <c r="J5" s="24">
        <v>800</v>
      </c>
    </row>
    <row r="6" spans="1:10" s="3" customFormat="1" ht="13.5" customHeight="1">
      <c r="A6" s="10">
        <v>6100</v>
      </c>
      <c r="B6" s="10" t="s">
        <v>11</v>
      </c>
      <c r="C6" s="10">
        <v>0</v>
      </c>
      <c r="D6" s="10"/>
      <c r="E6" s="24">
        <v>0</v>
      </c>
      <c r="F6" s="10">
        <v>0</v>
      </c>
      <c r="G6" s="10">
        <f aca="true" t="shared" si="0" ref="G6:G14">+F6-E6</f>
        <v>0</v>
      </c>
      <c r="H6" s="10">
        <f aca="true" t="shared" si="1" ref="H6:H13">+F6-C6</f>
        <v>0</v>
      </c>
      <c r="I6" s="10"/>
      <c r="J6" s="24">
        <v>0</v>
      </c>
    </row>
    <row r="7" spans="1:10" s="3" customFormat="1" ht="13.5" customHeight="1">
      <c r="A7" s="10">
        <v>6250</v>
      </c>
      <c r="B7" s="10" t="s">
        <v>45</v>
      </c>
      <c r="C7" s="10">
        <v>0</v>
      </c>
      <c r="D7" s="10"/>
      <c r="E7" s="24">
        <v>0</v>
      </c>
      <c r="F7" s="10">
        <v>0</v>
      </c>
      <c r="G7" s="10"/>
      <c r="H7" s="10"/>
      <c r="I7" s="10"/>
      <c r="J7" s="24">
        <v>0</v>
      </c>
    </row>
    <row r="8" spans="1:10" s="3" customFormat="1" ht="13.5" customHeight="1">
      <c r="A8" s="10">
        <v>6300</v>
      </c>
      <c r="B8" s="10" t="s">
        <v>12</v>
      </c>
      <c r="C8" s="10">
        <v>4691</v>
      </c>
      <c r="D8" s="10"/>
      <c r="E8" s="24">
        <v>4500</v>
      </c>
      <c r="F8" s="10">
        <v>4500</v>
      </c>
      <c r="G8" s="10">
        <f t="shared" si="0"/>
        <v>0</v>
      </c>
      <c r="H8" s="10">
        <f t="shared" si="1"/>
        <v>-191</v>
      </c>
      <c r="I8" s="10"/>
      <c r="J8" s="24">
        <v>5400</v>
      </c>
    </row>
    <row r="9" spans="1:10" s="3" customFormat="1" ht="13.5" customHeight="1">
      <c r="A9" s="10">
        <v>6400</v>
      </c>
      <c r="B9" s="10" t="s">
        <v>13</v>
      </c>
      <c r="C9" s="10">
        <v>75</v>
      </c>
      <c r="D9" s="10"/>
      <c r="E9" s="24">
        <v>60</v>
      </c>
      <c r="F9" s="10">
        <v>67</v>
      </c>
      <c r="G9" s="10">
        <f t="shared" si="0"/>
        <v>7</v>
      </c>
      <c r="H9" s="10">
        <f t="shared" si="1"/>
        <v>-8</v>
      </c>
      <c r="I9" s="10"/>
      <c r="J9" s="24">
        <v>60</v>
      </c>
    </row>
    <row r="10" spans="1:10" s="3" customFormat="1" ht="13.5" customHeight="1">
      <c r="A10" s="13">
        <v>6500</v>
      </c>
      <c r="B10" s="13" t="s">
        <v>14</v>
      </c>
      <c r="C10" s="10">
        <v>270</v>
      </c>
      <c r="D10" s="10"/>
      <c r="E10" s="24">
        <v>180</v>
      </c>
      <c r="F10" s="10">
        <v>150</v>
      </c>
      <c r="G10" s="10">
        <f t="shared" si="0"/>
        <v>-30</v>
      </c>
      <c r="H10" s="10">
        <f t="shared" si="1"/>
        <v>-120</v>
      </c>
      <c r="I10" s="10"/>
      <c r="J10" s="24">
        <v>150</v>
      </c>
    </row>
    <row r="11" spans="1:10" s="3" customFormat="1" ht="13.5" customHeight="1">
      <c r="A11" s="10">
        <v>6510</v>
      </c>
      <c r="B11" s="10" t="s">
        <v>15</v>
      </c>
      <c r="C11" s="10">
        <v>100</v>
      </c>
      <c r="D11" s="10"/>
      <c r="E11" s="24">
        <v>50</v>
      </c>
      <c r="F11" s="10">
        <v>250</v>
      </c>
      <c r="G11" s="10">
        <f t="shared" si="0"/>
        <v>200</v>
      </c>
      <c r="H11" s="10">
        <f t="shared" si="1"/>
        <v>150</v>
      </c>
      <c r="I11" s="10"/>
      <c r="J11" s="24">
        <v>100</v>
      </c>
    </row>
    <row r="12" spans="1:10" s="3" customFormat="1" ht="13.5" customHeight="1">
      <c r="A12" s="10">
        <v>6700</v>
      </c>
      <c r="B12" s="10" t="s">
        <v>16</v>
      </c>
      <c r="C12" s="10">
        <v>528</v>
      </c>
      <c r="D12" s="10"/>
      <c r="E12" s="24">
        <v>500</v>
      </c>
      <c r="F12" s="10">
        <v>588</v>
      </c>
      <c r="G12" s="10">
        <f t="shared" si="0"/>
        <v>88</v>
      </c>
      <c r="H12" s="10">
        <f t="shared" si="1"/>
        <v>60</v>
      </c>
      <c r="I12" s="10"/>
      <c r="J12" s="24">
        <v>540</v>
      </c>
    </row>
    <row r="13" spans="1:10" s="3" customFormat="1" ht="13.5" customHeight="1">
      <c r="A13" s="13">
        <v>6800</v>
      </c>
      <c r="B13" s="13" t="s">
        <v>17</v>
      </c>
      <c r="C13" s="13">
        <v>2004</v>
      </c>
      <c r="D13" s="13"/>
      <c r="E13" s="24">
        <v>3000</v>
      </c>
      <c r="F13" s="13">
        <v>4457</v>
      </c>
      <c r="G13" s="10">
        <f t="shared" si="0"/>
        <v>1457</v>
      </c>
      <c r="H13" s="10">
        <f t="shared" si="1"/>
        <v>2453</v>
      </c>
      <c r="I13" s="10"/>
      <c r="J13" s="24">
        <v>3500</v>
      </c>
    </row>
    <row r="14" spans="1:10" s="3" customFormat="1" ht="13.5" customHeight="1">
      <c r="A14" s="13"/>
      <c r="B14" s="14" t="s">
        <v>18</v>
      </c>
      <c r="C14" s="13">
        <f>SUM(C5:C13)</f>
        <v>8368</v>
      </c>
      <c r="D14" s="13"/>
      <c r="E14" s="24">
        <f aca="true" t="shared" si="2" ref="E14:J14">SUM(E5:E13)</f>
        <v>8860</v>
      </c>
      <c r="F14" s="13">
        <f t="shared" si="2"/>
        <v>10860</v>
      </c>
      <c r="G14" s="10">
        <f t="shared" si="0"/>
        <v>2000</v>
      </c>
      <c r="H14" s="13">
        <f t="shared" si="2"/>
        <v>2492</v>
      </c>
      <c r="I14" s="13"/>
      <c r="J14" s="24">
        <f t="shared" si="2"/>
        <v>10550</v>
      </c>
    </row>
    <row r="15" spans="1:10" s="3" customFormat="1" ht="13.5" customHeight="1">
      <c r="A15" s="13"/>
      <c r="B15" s="13"/>
      <c r="E15" s="25"/>
      <c r="J15" s="25"/>
    </row>
    <row r="16" spans="1:10" s="3" customFormat="1" ht="13.5" customHeight="1">
      <c r="A16" s="14" t="s">
        <v>19</v>
      </c>
      <c r="B16" s="13"/>
      <c r="E16" s="25"/>
      <c r="J16" s="25"/>
    </row>
    <row r="17" spans="1:10" s="3" customFormat="1" ht="13.5" customHeight="1">
      <c r="A17" s="10">
        <v>3000</v>
      </c>
      <c r="B17" s="10" t="s">
        <v>20</v>
      </c>
      <c r="C17" s="10">
        <v>0</v>
      </c>
      <c r="D17" s="10"/>
      <c r="E17" s="24">
        <v>0</v>
      </c>
      <c r="F17" s="10">
        <v>0</v>
      </c>
      <c r="G17" s="10">
        <f aca="true" t="shared" si="3" ref="G17:G33">+F17-E17</f>
        <v>0</v>
      </c>
      <c r="H17" s="10">
        <f aca="true" t="shared" si="4" ref="H17:H31">+F17-C17</f>
        <v>0</v>
      </c>
      <c r="I17" s="10"/>
      <c r="J17" s="24">
        <v>0</v>
      </c>
    </row>
    <row r="18" spans="1:10" s="3" customFormat="1" ht="13.5" customHeight="1">
      <c r="A18" s="10">
        <v>3150</v>
      </c>
      <c r="B18" s="10" t="s">
        <v>21</v>
      </c>
      <c r="C18" s="10">
        <v>1027</v>
      </c>
      <c r="D18" s="10"/>
      <c r="E18" s="24">
        <v>950</v>
      </c>
      <c r="F18" s="10">
        <v>-1027</v>
      </c>
      <c r="G18" s="10">
        <f t="shared" si="3"/>
        <v>-1977</v>
      </c>
      <c r="H18" s="10">
        <f t="shared" si="4"/>
        <v>-2054</v>
      </c>
      <c r="I18" s="10"/>
      <c r="J18" s="24">
        <v>0</v>
      </c>
    </row>
    <row r="19" spans="1:10" s="3" customFormat="1" ht="13.5" customHeight="1">
      <c r="A19" s="10">
        <v>3200</v>
      </c>
      <c r="B19" s="10" t="s">
        <v>22</v>
      </c>
      <c r="C19" s="10">
        <v>0</v>
      </c>
      <c r="D19" s="10"/>
      <c r="E19" s="24">
        <v>0</v>
      </c>
      <c r="F19" s="10">
        <v>0</v>
      </c>
      <c r="G19" s="10">
        <f t="shared" si="3"/>
        <v>0</v>
      </c>
      <c r="H19" s="10">
        <f t="shared" si="4"/>
        <v>0</v>
      </c>
      <c r="I19" s="10"/>
      <c r="J19" s="24">
        <v>1000</v>
      </c>
    </row>
    <row r="20" spans="1:10" s="3" customFormat="1" ht="13.5" customHeight="1">
      <c r="A20" s="10">
        <v>3250</v>
      </c>
      <c r="B20" s="10" t="s">
        <v>46</v>
      </c>
      <c r="C20" s="10">
        <v>2539</v>
      </c>
      <c r="D20" s="10"/>
      <c r="E20" s="24">
        <v>1700</v>
      </c>
      <c r="F20" s="10">
        <v>0</v>
      </c>
      <c r="G20" s="10">
        <f t="shared" si="3"/>
        <v>-1700</v>
      </c>
      <c r="H20" s="10">
        <f t="shared" si="4"/>
        <v>-2539</v>
      </c>
      <c r="I20" s="10"/>
      <c r="J20" s="24">
        <v>1000</v>
      </c>
    </row>
    <row r="21" spans="1:10" s="3" customFormat="1" ht="13.5" customHeight="1">
      <c r="A21" s="10">
        <v>3500</v>
      </c>
      <c r="B21" s="10" t="s">
        <v>23</v>
      </c>
      <c r="C21" s="10">
        <v>200</v>
      </c>
      <c r="D21" s="10"/>
      <c r="E21" s="24">
        <v>200</v>
      </c>
      <c r="F21" s="10">
        <v>200</v>
      </c>
      <c r="G21" s="10">
        <f t="shared" si="3"/>
        <v>0</v>
      </c>
      <c r="H21" s="10">
        <f t="shared" si="4"/>
        <v>0</v>
      </c>
      <c r="I21" s="10"/>
      <c r="J21" s="24">
        <v>200</v>
      </c>
    </row>
    <row r="22" spans="1:10" s="3" customFormat="1" ht="13.5" customHeight="1">
      <c r="A22" s="10">
        <v>3550</v>
      </c>
      <c r="B22" s="10" t="s">
        <v>24</v>
      </c>
      <c r="C22" s="10">
        <v>0</v>
      </c>
      <c r="D22" s="10"/>
      <c r="E22" s="24">
        <v>200</v>
      </c>
      <c r="F22" s="10">
        <v>0</v>
      </c>
      <c r="G22" s="10">
        <f t="shared" si="3"/>
        <v>-200</v>
      </c>
      <c r="H22" s="10">
        <f t="shared" si="4"/>
        <v>0</v>
      </c>
      <c r="I22" s="10"/>
      <c r="J22" s="24">
        <v>200</v>
      </c>
    </row>
    <row r="23" spans="1:10" s="3" customFormat="1" ht="13.5" customHeight="1">
      <c r="A23" s="10">
        <v>3600</v>
      </c>
      <c r="B23" s="10" t="s">
        <v>25</v>
      </c>
      <c r="C23" s="10">
        <v>450</v>
      </c>
      <c r="D23" s="10"/>
      <c r="E23" s="24">
        <v>500</v>
      </c>
      <c r="F23" s="10">
        <v>600</v>
      </c>
      <c r="G23" s="10">
        <f t="shared" si="3"/>
        <v>100</v>
      </c>
      <c r="H23" s="10">
        <f t="shared" si="4"/>
        <v>150</v>
      </c>
      <c r="I23" s="10"/>
      <c r="J23" s="24">
        <v>500</v>
      </c>
    </row>
    <row r="24" spans="1:10" s="3" customFormat="1" ht="13.5" customHeight="1">
      <c r="A24" s="10">
        <v>4000</v>
      </c>
      <c r="B24" s="10" t="s">
        <v>26</v>
      </c>
      <c r="C24" s="10">
        <v>15</v>
      </c>
      <c r="D24" s="10"/>
      <c r="E24" s="24">
        <v>100</v>
      </c>
      <c r="F24" s="10">
        <v>59</v>
      </c>
      <c r="G24" s="10">
        <f t="shared" si="3"/>
        <v>-41</v>
      </c>
      <c r="H24" s="10">
        <f t="shared" si="4"/>
        <v>44</v>
      </c>
      <c r="I24" s="10"/>
      <c r="J24" s="24">
        <v>60</v>
      </c>
    </row>
    <row r="25" spans="1:10" s="3" customFormat="1" ht="13.5" customHeight="1">
      <c r="A25" s="10">
        <v>4010</v>
      </c>
      <c r="B25" s="10" t="s">
        <v>27</v>
      </c>
      <c r="C25" s="10">
        <v>0</v>
      </c>
      <c r="D25" s="10"/>
      <c r="E25" s="24">
        <v>0</v>
      </c>
      <c r="F25" s="10">
        <v>0</v>
      </c>
      <c r="G25" s="10">
        <f t="shared" si="3"/>
        <v>0</v>
      </c>
      <c r="H25" s="10">
        <f t="shared" si="4"/>
        <v>0</v>
      </c>
      <c r="I25" s="10"/>
      <c r="J25" s="24">
        <v>0</v>
      </c>
    </row>
    <row r="26" spans="1:10" s="3" customFormat="1" ht="12.75" customHeight="1">
      <c r="A26" s="13">
        <v>4100</v>
      </c>
      <c r="B26" s="13" t="s">
        <v>28</v>
      </c>
      <c r="C26" s="13">
        <v>347</v>
      </c>
      <c r="D26" s="13"/>
      <c r="E26" s="24">
        <v>400</v>
      </c>
      <c r="F26" s="13">
        <v>417</v>
      </c>
      <c r="G26" s="10">
        <f t="shared" si="3"/>
        <v>17</v>
      </c>
      <c r="H26" s="10">
        <f t="shared" si="4"/>
        <v>70</v>
      </c>
      <c r="I26" s="13"/>
      <c r="J26" s="24">
        <v>450</v>
      </c>
    </row>
    <row r="27" spans="1:10" s="9" customFormat="1" ht="13.5" customHeight="1">
      <c r="A27" s="22">
        <v>4200</v>
      </c>
      <c r="B27" s="22" t="s">
        <v>29</v>
      </c>
      <c r="C27" s="10">
        <v>30</v>
      </c>
      <c r="D27" s="12"/>
      <c r="E27" s="26">
        <v>200</v>
      </c>
      <c r="F27" s="22">
        <v>169</v>
      </c>
      <c r="G27" s="10">
        <f t="shared" si="3"/>
        <v>-31</v>
      </c>
      <c r="H27" s="10">
        <f t="shared" si="4"/>
        <v>139</v>
      </c>
      <c r="I27" s="12"/>
      <c r="J27" s="26">
        <v>200</v>
      </c>
    </row>
    <row r="28" spans="1:10" s="3" customFormat="1" ht="13.5" customHeight="1">
      <c r="A28" s="10">
        <v>4900</v>
      </c>
      <c r="B28" s="10" t="s">
        <v>30</v>
      </c>
      <c r="C28" s="10">
        <v>460</v>
      </c>
      <c r="D28" s="10"/>
      <c r="E28" s="24">
        <v>60</v>
      </c>
      <c r="F28" s="10">
        <v>0</v>
      </c>
      <c r="G28" s="10">
        <f t="shared" si="3"/>
        <v>-60</v>
      </c>
      <c r="H28" s="10">
        <f t="shared" si="4"/>
        <v>-460</v>
      </c>
      <c r="I28" s="10"/>
      <c r="J28" s="24">
        <v>40</v>
      </c>
    </row>
    <row r="29" spans="1:10" s="3" customFormat="1" ht="13.5" customHeight="1">
      <c r="A29" s="10">
        <v>3800</v>
      </c>
      <c r="B29" s="10" t="s">
        <v>31</v>
      </c>
      <c r="C29" s="10">
        <v>2004</v>
      </c>
      <c r="D29" s="10"/>
      <c r="E29" s="24">
        <v>3000</v>
      </c>
      <c r="F29" s="10">
        <v>4457</v>
      </c>
      <c r="G29" s="10">
        <f t="shared" si="3"/>
        <v>1457</v>
      </c>
      <c r="H29" s="10">
        <f t="shared" si="4"/>
        <v>2453</v>
      </c>
      <c r="I29" s="10"/>
      <c r="J29" s="24">
        <v>3500</v>
      </c>
    </row>
    <row r="30" spans="1:10" s="3" customFormat="1" ht="13.5" customHeight="1">
      <c r="A30" s="10">
        <v>3300</v>
      </c>
      <c r="B30" s="10" t="s">
        <v>32</v>
      </c>
      <c r="C30" s="10">
        <v>5069</v>
      </c>
      <c r="D30" s="10"/>
      <c r="E30" s="24">
        <v>5000</v>
      </c>
      <c r="F30" s="10">
        <v>4500</v>
      </c>
      <c r="G30" s="10">
        <f t="shared" si="3"/>
        <v>-500</v>
      </c>
      <c r="H30" s="10">
        <f t="shared" si="4"/>
        <v>-569</v>
      </c>
      <c r="I30" s="10"/>
      <c r="J30" s="24">
        <v>4400</v>
      </c>
    </row>
    <row r="31" spans="1:10" s="3" customFormat="1" ht="13.5" customHeight="1">
      <c r="A31" s="13"/>
      <c r="B31" s="14" t="s">
        <v>33</v>
      </c>
      <c r="C31" s="13">
        <f>SUM(C17:C30)</f>
        <v>12141</v>
      </c>
      <c r="D31" s="13"/>
      <c r="E31" s="24">
        <f>SUM(E17:E30)</f>
        <v>12310</v>
      </c>
      <c r="F31" s="13">
        <f>SUM(F17:F30)</f>
        <v>9375</v>
      </c>
      <c r="G31" s="10">
        <f t="shared" si="3"/>
        <v>-2935</v>
      </c>
      <c r="H31" s="10">
        <f t="shared" si="4"/>
        <v>-2766</v>
      </c>
      <c r="I31" s="13"/>
      <c r="J31" s="24">
        <f>SUM(J17:J30)</f>
        <v>11550</v>
      </c>
    </row>
    <row r="32" spans="1:10" s="3" customFormat="1" ht="13.5" customHeight="1">
      <c r="A32" s="10"/>
      <c r="B32" s="12"/>
      <c r="C32" s="10"/>
      <c r="D32" s="10"/>
      <c r="E32" s="24"/>
      <c r="F32" s="10"/>
      <c r="G32" s="10"/>
      <c r="H32" s="10"/>
      <c r="I32" s="10"/>
      <c r="J32" s="24"/>
    </row>
    <row r="33" spans="1:10" s="3" customFormat="1" ht="13.5" customHeight="1">
      <c r="A33" s="10"/>
      <c r="B33" s="23" t="s">
        <v>34</v>
      </c>
      <c r="C33" s="10">
        <f>+C14-C31</f>
        <v>-3773</v>
      </c>
      <c r="D33" s="10"/>
      <c r="E33" s="24">
        <f>+E14-E31</f>
        <v>-3450</v>
      </c>
      <c r="F33" s="10">
        <f>+F14-F31</f>
        <v>1485</v>
      </c>
      <c r="G33" s="10">
        <f t="shared" si="3"/>
        <v>4935</v>
      </c>
      <c r="H33" s="10">
        <f>+H14-H31</f>
        <v>5258</v>
      </c>
      <c r="I33" s="10"/>
      <c r="J33" s="24">
        <f>+J14-J31</f>
        <v>-1000</v>
      </c>
    </row>
    <row r="34" spans="1:10" s="3" customFormat="1" ht="13.5" customHeight="1">
      <c r="A34" s="10"/>
      <c r="B34" s="10"/>
      <c r="C34" s="10"/>
      <c r="D34" s="10"/>
      <c r="E34" s="24"/>
      <c r="F34" s="10"/>
      <c r="G34" s="10"/>
      <c r="H34" s="10"/>
      <c r="I34" s="10"/>
      <c r="J34" s="24"/>
    </row>
    <row r="35" spans="1:10" s="3" customFormat="1" ht="13.5" customHeight="1">
      <c r="A35" s="23" t="s">
        <v>35</v>
      </c>
      <c r="B35" s="10"/>
      <c r="C35" s="1"/>
      <c r="D35" s="1"/>
      <c r="E35" s="25"/>
      <c r="F35" s="1"/>
      <c r="G35" s="1"/>
      <c r="H35" s="1"/>
      <c r="I35" s="1"/>
      <c r="J35" s="25"/>
    </row>
    <row r="36" spans="1:10" s="3" customFormat="1" ht="13.5" customHeight="1">
      <c r="A36" s="13">
        <v>1010</v>
      </c>
      <c r="B36" s="29" t="s">
        <v>36</v>
      </c>
      <c r="C36" s="3">
        <v>0</v>
      </c>
      <c r="E36" s="25">
        <v>0</v>
      </c>
      <c r="F36" s="3">
        <v>0</v>
      </c>
      <c r="J36" s="25">
        <v>0</v>
      </c>
    </row>
    <row r="37" spans="1:10" s="3" customFormat="1" ht="13.5" customHeight="1">
      <c r="A37" s="10">
        <v>1200</v>
      </c>
      <c r="B37" s="22" t="s">
        <v>47</v>
      </c>
      <c r="C37" s="1">
        <v>198</v>
      </c>
      <c r="D37" s="1"/>
      <c r="E37" s="25">
        <v>0</v>
      </c>
      <c r="F37" s="1">
        <v>4500</v>
      </c>
      <c r="G37" s="1"/>
      <c r="H37" s="1"/>
      <c r="I37" s="1"/>
      <c r="J37" s="25">
        <v>0</v>
      </c>
    </row>
    <row r="38" spans="1:10" s="3" customFormat="1" ht="13.5" customHeight="1">
      <c r="A38" s="10">
        <v>1030</v>
      </c>
      <c r="B38" s="10" t="s">
        <v>37</v>
      </c>
      <c r="C38" s="1">
        <v>14656</v>
      </c>
      <c r="D38" s="1"/>
      <c r="E38" s="25">
        <v>11400</v>
      </c>
      <c r="F38" s="1">
        <v>10751</v>
      </c>
      <c r="G38" s="1"/>
      <c r="H38" s="1"/>
      <c r="I38" s="1"/>
      <c r="J38" s="25">
        <f>SUM(J40-J39-J36-J37)</f>
        <v>14280</v>
      </c>
    </row>
    <row r="39" spans="1:10" s="3" customFormat="1" ht="13.5" customHeight="1">
      <c r="A39" s="10">
        <v>1100</v>
      </c>
      <c r="B39" s="10" t="s">
        <v>38</v>
      </c>
      <c r="C39" s="1">
        <v>26</v>
      </c>
      <c r="D39" s="1"/>
      <c r="E39" s="25">
        <v>30</v>
      </c>
      <c r="F39" s="1">
        <v>49</v>
      </c>
      <c r="G39" s="1"/>
      <c r="H39" s="1"/>
      <c r="I39" s="1"/>
      <c r="J39" s="25">
        <v>20</v>
      </c>
    </row>
    <row r="40" spans="1:10" s="3" customFormat="1" ht="13.5" customHeight="1">
      <c r="A40" s="10"/>
      <c r="B40" s="23" t="s">
        <v>39</v>
      </c>
      <c r="C40" s="1">
        <f>SUM(C36:C39)</f>
        <v>14880</v>
      </c>
      <c r="D40" s="1"/>
      <c r="E40" s="1">
        <f>SUM(E36:E39)</f>
        <v>11430</v>
      </c>
      <c r="F40" s="1">
        <f>SUM(F36:F39)</f>
        <v>15300</v>
      </c>
      <c r="G40" s="10">
        <f>+F40-E40</f>
        <v>3870</v>
      </c>
      <c r="H40" s="1"/>
      <c r="I40" s="1"/>
      <c r="J40" s="25">
        <f>SUM(F40+J33)</f>
        <v>14300</v>
      </c>
    </row>
    <row r="41" spans="1:10" s="3" customFormat="1" ht="13.5" customHeight="1">
      <c r="A41" s="10"/>
      <c r="B41" s="10"/>
      <c r="C41" s="1"/>
      <c r="D41" s="1"/>
      <c r="E41" s="25"/>
      <c r="F41" s="1"/>
      <c r="G41" s="1"/>
      <c r="H41" s="1"/>
      <c r="I41" s="1"/>
      <c r="J41" s="25"/>
    </row>
    <row r="42" spans="1:10" s="3" customFormat="1" ht="13.5" customHeight="1">
      <c r="A42" s="23" t="s">
        <v>40</v>
      </c>
      <c r="B42" s="10"/>
      <c r="C42" s="1"/>
      <c r="D42" s="1"/>
      <c r="E42" s="25"/>
      <c r="F42" s="1"/>
      <c r="G42" s="1"/>
      <c r="H42" s="1"/>
      <c r="I42" s="1"/>
      <c r="J42" s="25"/>
    </row>
    <row r="43" spans="1:10" s="3" customFormat="1" ht="13.5" customHeight="1">
      <c r="A43" s="10">
        <v>2100</v>
      </c>
      <c r="B43" s="10" t="s">
        <v>41</v>
      </c>
      <c r="C43" s="1">
        <v>0</v>
      </c>
      <c r="D43" s="1"/>
      <c r="E43" s="25">
        <v>0</v>
      </c>
      <c r="F43" s="1">
        <v>0</v>
      </c>
      <c r="G43" s="1"/>
      <c r="H43" s="1"/>
      <c r="I43" s="1"/>
      <c r="J43" s="25">
        <v>0</v>
      </c>
    </row>
    <row r="44" spans="1:10" s="3" customFormat="1" ht="14.25">
      <c r="A44" s="30">
        <v>2200</v>
      </c>
      <c r="B44" s="22" t="s">
        <v>42</v>
      </c>
      <c r="C44" s="1">
        <v>2103</v>
      </c>
      <c r="D44" s="1"/>
      <c r="E44" s="25">
        <v>430</v>
      </c>
      <c r="F44" s="1">
        <v>1038</v>
      </c>
      <c r="G44" s="1"/>
      <c r="H44" s="1"/>
      <c r="I44" s="1"/>
      <c r="J44" s="25">
        <v>1038</v>
      </c>
    </row>
    <row r="45" spans="1:10" s="3" customFormat="1" ht="12" customHeight="1">
      <c r="A45" s="30">
        <v>2150</v>
      </c>
      <c r="B45" s="10" t="s">
        <v>43</v>
      </c>
      <c r="C45" s="1">
        <f>+C46-(C43+C44)</f>
        <v>12777</v>
      </c>
      <c r="D45" s="1"/>
      <c r="E45" s="1">
        <f>+E46-(E43+E44)</f>
        <v>11000</v>
      </c>
      <c r="F45" s="1">
        <f>+F46-(F43+F44)</f>
        <v>14262</v>
      </c>
      <c r="G45" s="1"/>
      <c r="H45" s="1"/>
      <c r="I45" s="1"/>
      <c r="J45" s="25">
        <f>+J46-(J43+J44)</f>
        <v>13262</v>
      </c>
    </row>
    <row r="46" spans="1:10" s="3" customFormat="1" ht="15">
      <c r="A46" s="4"/>
      <c r="B46" s="23" t="s">
        <v>44</v>
      </c>
      <c r="C46" s="1">
        <f>+C40</f>
        <v>14880</v>
      </c>
      <c r="D46" s="1"/>
      <c r="E46" s="1">
        <f>+E40</f>
        <v>11430</v>
      </c>
      <c r="F46" s="1">
        <f>+F40</f>
        <v>15300</v>
      </c>
      <c r="G46" s="1"/>
      <c r="H46" s="1"/>
      <c r="I46" s="1"/>
      <c r="J46" s="25">
        <f>+J40</f>
        <v>14300</v>
      </c>
    </row>
    <row r="47" spans="1:10" s="3" customFormat="1" ht="12.75">
      <c r="A47" s="8"/>
      <c r="B47" s="1"/>
      <c r="C47" s="1"/>
      <c r="D47" s="1"/>
      <c r="E47" s="1"/>
      <c r="F47" s="1"/>
      <c r="G47" s="1"/>
      <c r="H47" s="1"/>
      <c r="I47" s="1"/>
      <c r="J47" s="1"/>
    </row>
    <row r="48" spans="1:10" s="3" customFormat="1" ht="12.75">
      <c r="A48" s="8"/>
      <c r="B48" s="1"/>
      <c r="C48" s="1"/>
      <c r="D48" s="1"/>
      <c r="E48" s="1"/>
      <c r="F48" s="1"/>
      <c r="G48" s="1"/>
      <c r="H48" s="1"/>
      <c r="I48" s="1"/>
      <c r="J48" s="1"/>
    </row>
    <row r="49" spans="1:10" s="3" customFormat="1" ht="12.75">
      <c r="A49" s="8"/>
      <c r="B49" s="1"/>
      <c r="C49" s="1"/>
      <c r="D49" s="1"/>
      <c r="E49" s="1"/>
      <c r="F49" s="1"/>
      <c r="G49" s="1"/>
      <c r="H49" s="1"/>
      <c r="I49" s="1"/>
      <c r="J49" s="1"/>
    </row>
    <row r="50" spans="1:10" s="3" customFormat="1" ht="12.75">
      <c r="A50" s="8"/>
      <c r="B50" s="1"/>
      <c r="C50" s="1"/>
      <c r="D50" s="1"/>
      <c r="E50" s="1"/>
      <c r="F50" s="1"/>
      <c r="G50" s="1"/>
      <c r="H50" s="1"/>
      <c r="I50" s="1"/>
      <c r="J50" s="1"/>
    </row>
    <row r="51" spans="1:10" s="3" customFormat="1" ht="12.75">
      <c r="A51" s="8"/>
      <c r="B51" s="1"/>
      <c r="C51" s="1"/>
      <c r="D51" s="1"/>
      <c r="E51" s="1"/>
      <c r="F51" s="1"/>
      <c r="G51" s="1"/>
      <c r="H51" s="1"/>
      <c r="I51" s="1"/>
      <c r="J51" s="1"/>
    </row>
    <row r="52" spans="1:10" s="3" customFormat="1" ht="12.75">
      <c r="A52" s="8"/>
      <c r="B52" s="1"/>
      <c r="C52" s="1"/>
      <c r="D52" s="1"/>
      <c r="E52" s="1"/>
      <c r="F52" s="1"/>
      <c r="G52" s="1"/>
      <c r="H52" s="1"/>
      <c r="I52" s="1"/>
      <c r="J52" s="1"/>
    </row>
    <row r="53" spans="1:10" s="3" customFormat="1" ht="12.75">
      <c r="A53" s="8"/>
      <c r="B53" s="1"/>
      <c r="C53" s="1"/>
      <c r="D53" s="1"/>
      <c r="E53" s="1"/>
      <c r="F53" s="1"/>
      <c r="G53" s="1"/>
      <c r="H53" s="1"/>
      <c r="I53" s="1"/>
      <c r="J53" s="1"/>
    </row>
    <row r="54" spans="1:10" s="3" customFormat="1" ht="12.75">
      <c r="A54" s="8"/>
      <c r="B54" s="1"/>
      <c r="C54" s="1"/>
      <c r="D54" s="1"/>
      <c r="E54" s="1"/>
      <c r="F54" s="1"/>
      <c r="G54" s="1"/>
      <c r="H54" s="1"/>
      <c r="I54" s="1"/>
      <c r="J54" s="1"/>
    </row>
    <row r="55" spans="1:10" s="3" customFormat="1" ht="12.75">
      <c r="A55" s="8"/>
      <c r="B55" s="1"/>
      <c r="C55" s="1"/>
      <c r="D55" s="1"/>
      <c r="E55" s="1"/>
      <c r="F55" s="1"/>
      <c r="G55" s="1"/>
      <c r="H55" s="1"/>
      <c r="I55" s="1"/>
      <c r="J55" s="1"/>
    </row>
    <row r="56" spans="1:10" s="3" customFormat="1" ht="12.75">
      <c r="A56" s="8"/>
      <c r="B56" s="1"/>
      <c r="C56" s="1"/>
      <c r="D56" s="1"/>
      <c r="E56" s="1"/>
      <c r="F56" s="1"/>
      <c r="G56" s="1"/>
      <c r="H56" s="1"/>
      <c r="I56" s="1"/>
      <c r="J56" s="1"/>
    </row>
    <row r="57" spans="1:10" s="3" customFormat="1" ht="12.75">
      <c r="A57" s="8"/>
      <c r="B57" s="1"/>
      <c r="C57" s="1"/>
      <c r="D57" s="1"/>
      <c r="E57" s="1"/>
      <c r="F57" s="1"/>
      <c r="G57" s="1"/>
      <c r="H57" s="1"/>
      <c r="I57" s="1"/>
      <c r="J57" s="1"/>
    </row>
    <row r="58" spans="1:10" s="3" customFormat="1" ht="12.75">
      <c r="A58" s="8"/>
      <c r="B58" s="1"/>
      <c r="C58" s="1"/>
      <c r="D58" s="1"/>
      <c r="E58" s="1"/>
      <c r="F58" s="1"/>
      <c r="G58" s="1"/>
      <c r="H58" s="1"/>
      <c r="I58" s="1"/>
      <c r="J58" s="1"/>
    </row>
    <row r="59" spans="1:10" s="3" customFormat="1" ht="12.75">
      <c r="A59" s="8"/>
      <c r="B59" s="1"/>
      <c r="C59" s="1"/>
      <c r="D59" s="1"/>
      <c r="E59" s="1"/>
      <c r="F59" s="1"/>
      <c r="G59" s="1"/>
      <c r="H59" s="1"/>
      <c r="I59" s="1"/>
      <c r="J59" s="1"/>
    </row>
    <row r="60" spans="1:10" s="3" customFormat="1" ht="12.75">
      <c r="A60" s="8"/>
      <c r="B60" s="1"/>
      <c r="C60" s="1"/>
      <c r="D60" s="1"/>
      <c r="E60" s="1"/>
      <c r="F60" s="1"/>
      <c r="G60" s="1"/>
      <c r="H60" s="1"/>
      <c r="I60" s="1"/>
      <c r="J60" s="1"/>
    </row>
    <row r="61" spans="1:10" s="3" customFormat="1" ht="12.75">
      <c r="A61" s="8"/>
      <c r="B61" s="1"/>
      <c r="C61" s="1"/>
      <c r="D61" s="1"/>
      <c r="E61" s="1"/>
      <c r="F61" s="1"/>
      <c r="G61" s="1"/>
      <c r="H61" s="1"/>
      <c r="I61" s="1"/>
      <c r="J61" s="1"/>
    </row>
    <row r="62" spans="1:10" s="3" customFormat="1" ht="12.75">
      <c r="A62" s="8"/>
      <c r="B62" s="1"/>
      <c r="C62" s="1"/>
      <c r="D62" s="1"/>
      <c r="E62" s="1"/>
      <c r="F62" s="1"/>
      <c r="G62" s="1"/>
      <c r="H62" s="1"/>
      <c r="I62" s="1"/>
      <c r="J62" s="1"/>
    </row>
    <row r="63" spans="1:10" s="3" customFormat="1" ht="12.75">
      <c r="A63" s="8"/>
      <c r="B63" s="1"/>
      <c r="C63" s="1"/>
      <c r="D63" s="1"/>
      <c r="E63" s="1"/>
      <c r="F63" s="1"/>
      <c r="G63" s="1"/>
      <c r="H63" s="1"/>
      <c r="I63" s="1"/>
      <c r="J63" s="1"/>
    </row>
    <row r="64" spans="1:10" s="3" customFormat="1" ht="12.75">
      <c r="A64" s="8"/>
      <c r="B64" s="1"/>
      <c r="C64" s="1"/>
      <c r="D64" s="1"/>
      <c r="E64" s="1"/>
      <c r="F64" s="1"/>
      <c r="G64" s="1"/>
      <c r="H64" s="1"/>
      <c r="I64" s="1"/>
      <c r="J64" s="1"/>
    </row>
    <row r="65" spans="1:10" s="3" customFormat="1" ht="12.75">
      <c r="A65" s="8"/>
      <c r="B65" s="1"/>
      <c r="C65" s="1"/>
      <c r="D65" s="1"/>
      <c r="E65" s="1"/>
      <c r="F65" s="1"/>
      <c r="G65" s="1"/>
      <c r="H65" s="1"/>
      <c r="I65" s="1"/>
      <c r="J65" s="1"/>
    </row>
    <row r="66" spans="1:10" s="3" customFormat="1" ht="12.75">
      <c r="A66" s="8"/>
      <c r="B66" s="1"/>
      <c r="C66" s="1"/>
      <c r="D66" s="1"/>
      <c r="E66" s="1"/>
      <c r="F66" s="1"/>
      <c r="G66" s="1"/>
      <c r="H66" s="1"/>
      <c r="I66" s="1"/>
      <c r="J66" s="1"/>
    </row>
    <row r="67" spans="1:10" s="3" customFormat="1" ht="12.75">
      <c r="A67" s="8"/>
      <c r="B67" s="1"/>
      <c r="C67" s="1"/>
      <c r="D67" s="1"/>
      <c r="E67" s="1"/>
      <c r="F67" s="1"/>
      <c r="G67" s="1"/>
      <c r="H67" s="1"/>
      <c r="I67" s="1"/>
      <c r="J67" s="1"/>
    </row>
    <row r="68" spans="1:10" s="3" customFormat="1" ht="12.75">
      <c r="A68" s="8"/>
      <c r="B68" s="1"/>
      <c r="C68" s="1"/>
      <c r="D68" s="1"/>
      <c r="E68" s="1"/>
      <c r="F68" s="1"/>
      <c r="G68" s="1"/>
      <c r="H68" s="1"/>
      <c r="I68" s="1"/>
      <c r="J68" s="1"/>
    </row>
    <row r="69" spans="1:10" s="3" customFormat="1" ht="12.75">
      <c r="A69" s="8"/>
      <c r="B69" s="1"/>
      <c r="C69" s="1"/>
      <c r="D69" s="1"/>
      <c r="E69" s="1"/>
      <c r="F69" s="1"/>
      <c r="G69" s="1"/>
      <c r="H69" s="1"/>
      <c r="I69" s="1"/>
      <c r="J69" s="1"/>
    </row>
    <row r="70" spans="1:10" s="3" customFormat="1" ht="12.75">
      <c r="A70" s="8"/>
      <c r="B70" s="1"/>
      <c r="C70" s="1"/>
      <c r="D70" s="1"/>
      <c r="E70" s="1"/>
      <c r="F70" s="1"/>
      <c r="G70" s="1"/>
      <c r="H70" s="1"/>
      <c r="I70" s="1"/>
      <c r="J70" s="1"/>
    </row>
    <row r="71" spans="1:10" s="3" customFormat="1" ht="12.75">
      <c r="A71" s="8"/>
      <c r="B71" s="1"/>
      <c r="C71" s="1"/>
      <c r="D71" s="1"/>
      <c r="E71" s="1"/>
      <c r="F71" s="1"/>
      <c r="G71" s="1"/>
      <c r="H71" s="1"/>
      <c r="I71" s="1"/>
      <c r="J71" s="1"/>
    </row>
    <row r="72" spans="1:10" s="3" customFormat="1" ht="12.75">
      <c r="A72" s="8"/>
      <c r="B72" s="1"/>
      <c r="C72" s="1"/>
      <c r="D72" s="1"/>
      <c r="E72" s="1"/>
      <c r="F72" s="1"/>
      <c r="G72" s="1"/>
      <c r="H72" s="1"/>
      <c r="I72" s="1"/>
      <c r="J72" s="1"/>
    </row>
    <row r="73" spans="1:10" s="3" customFormat="1" ht="12.75">
      <c r="A73" s="8"/>
      <c r="B73" s="1"/>
      <c r="C73" s="1"/>
      <c r="D73" s="1"/>
      <c r="E73" s="1"/>
      <c r="F73" s="1"/>
      <c r="G73" s="1"/>
      <c r="H73" s="1"/>
      <c r="I73" s="1"/>
      <c r="J73" s="1"/>
    </row>
    <row r="74" spans="1:10" s="3" customFormat="1" ht="12.75">
      <c r="A74" s="8"/>
      <c r="B74" s="1"/>
      <c r="C74" s="1"/>
      <c r="D74" s="1"/>
      <c r="E74" s="1"/>
      <c r="F74" s="1"/>
      <c r="G74" s="1"/>
      <c r="H74" s="1"/>
      <c r="I74" s="1"/>
      <c r="J74" s="1"/>
    </row>
    <row r="75" spans="1:10" s="3" customFormat="1" ht="12.75">
      <c r="A75" s="8"/>
      <c r="B75" s="1"/>
      <c r="C75" s="1"/>
      <c r="D75" s="1"/>
      <c r="E75" s="1"/>
      <c r="F75" s="1"/>
      <c r="G75" s="1"/>
      <c r="H75" s="1"/>
      <c r="I75" s="1"/>
      <c r="J75" s="1"/>
    </row>
    <row r="76" spans="1:10" s="3" customFormat="1" ht="12.75">
      <c r="A76" s="8"/>
      <c r="B76" s="1"/>
      <c r="C76" s="1"/>
      <c r="D76" s="1"/>
      <c r="E76" s="1"/>
      <c r="F76" s="1"/>
      <c r="G76" s="1"/>
      <c r="H76" s="1"/>
      <c r="I76" s="1"/>
      <c r="J76" s="1"/>
    </row>
    <row r="77" spans="1:10" s="3" customFormat="1" ht="12.75">
      <c r="A77" s="8"/>
      <c r="B77" s="1"/>
      <c r="C77" s="1"/>
      <c r="D77" s="1"/>
      <c r="E77" s="1"/>
      <c r="F77" s="1"/>
      <c r="G77" s="1"/>
      <c r="H77" s="1"/>
      <c r="I77" s="1"/>
      <c r="J77" s="1"/>
    </row>
    <row r="78" spans="1:10" s="3" customFormat="1" ht="12.75">
      <c r="A78" s="8"/>
      <c r="B78" s="1"/>
      <c r="C78" s="1"/>
      <c r="D78" s="1"/>
      <c r="E78" s="1"/>
      <c r="F78" s="1"/>
      <c r="G78" s="1"/>
      <c r="H78" s="1"/>
      <c r="I78" s="1"/>
      <c r="J78" s="1"/>
    </row>
    <row r="79" spans="1:10" s="3" customFormat="1" ht="12.75">
      <c r="A79" s="8"/>
      <c r="B79" s="1"/>
      <c r="C79" s="1"/>
      <c r="D79" s="1"/>
      <c r="E79" s="1"/>
      <c r="F79" s="1"/>
      <c r="G79" s="1"/>
      <c r="H79" s="1"/>
      <c r="I79" s="1"/>
      <c r="J79" s="1"/>
    </row>
    <row r="80" spans="1:10" s="3" customFormat="1" ht="12.75">
      <c r="A80" s="8"/>
      <c r="B80" s="1"/>
      <c r="C80" s="1"/>
      <c r="D80" s="1"/>
      <c r="E80" s="1"/>
      <c r="F80" s="1"/>
      <c r="G80" s="1"/>
      <c r="H80" s="1"/>
      <c r="I80" s="1"/>
      <c r="J80" s="1"/>
    </row>
    <row r="81" spans="1:10" s="3" customFormat="1" ht="12.75">
      <c r="A81" s="8"/>
      <c r="B81" s="1"/>
      <c r="C81" s="1"/>
      <c r="D81" s="1"/>
      <c r="E81" s="1"/>
      <c r="F81" s="1"/>
      <c r="G81" s="1"/>
      <c r="H81" s="1"/>
      <c r="I81" s="1"/>
      <c r="J81" s="1"/>
    </row>
    <row r="82" spans="1:10" s="3" customFormat="1" ht="12.75">
      <c r="A82" s="8"/>
      <c r="B82" s="1"/>
      <c r="C82" s="1"/>
      <c r="D82" s="1"/>
      <c r="E82" s="1"/>
      <c r="F82" s="1"/>
      <c r="G82" s="1"/>
      <c r="H82" s="1"/>
      <c r="I82" s="1"/>
      <c r="J82" s="1"/>
    </row>
    <row r="83" spans="1:10" s="3" customFormat="1" ht="12.75">
      <c r="A83" s="8"/>
      <c r="B83" s="1"/>
      <c r="C83" s="1"/>
      <c r="D83" s="1"/>
      <c r="E83" s="1"/>
      <c r="F83" s="1"/>
      <c r="G83" s="1"/>
      <c r="H83" s="1"/>
      <c r="I83" s="1"/>
      <c r="J83" s="1"/>
    </row>
    <row r="84" spans="1:10" s="3" customFormat="1" ht="12.75">
      <c r="A84" s="8"/>
      <c r="B84" s="1"/>
      <c r="C84" s="1"/>
      <c r="D84" s="1"/>
      <c r="E84" s="1"/>
      <c r="F84" s="1"/>
      <c r="G84" s="1"/>
      <c r="H84" s="1"/>
      <c r="I84" s="1"/>
      <c r="J84" s="1"/>
    </row>
    <row r="85" spans="1:10" s="3" customFormat="1" ht="12.75">
      <c r="A85" s="8"/>
      <c r="B85" s="1"/>
      <c r="C85" s="1"/>
      <c r="D85" s="1"/>
      <c r="E85" s="1"/>
      <c r="F85" s="1"/>
      <c r="G85" s="1"/>
      <c r="H85" s="1"/>
      <c r="I85" s="1"/>
      <c r="J85" s="1"/>
    </row>
    <row r="86" spans="1:10" s="3" customFormat="1" ht="12.75">
      <c r="A86" s="8"/>
      <c r="B86" s="1"/>
      <c r="C86" s="1"/>
      <c r="D86" s="1"/>
      <c r="E86" s="1"/>
      <c r="F86" s="1"/>
      <c r="G86" s="1"/>
      <c r="H86" s="1"/>
      <c r="I86" s="1"/>
      <c r="J86" s="1"/>
    </row>
    <row r="87" spans="1:10" s="3" customFormat="1" ht="12.75">
      <c r="A87" s="8"/>
      <c r="B87" s="1"/>
      <c r="C87" s="1"/>
      <c r="D87" s="1"/>
      <c r="E87" s="1"/>
      <c r="F87" s="1"/>
      <c r="G87" s="1"/>
      <c r="H87" s="1"/>
      <c r="I87" s="1"/>
      <c r="J87" s="1"/>
    </row>
    <row r="88" spans="1:10" s="3" customFormat="1" ht="12.75">
      <c r="A88" s="8"/>
      <c r="B88" s="1"/>
      <c r="C88" s="1"/>
      <c r="D88" s="1"/>
      <c r="E88" s="1"/>
      <c r="F88" s="1"/>
      <c r="G88" s="1"/>
      <c r="H88" s="1"/>
      <c r="I88" s="1"/>
      <c r="J88" s="1"/>
    </row>
    <row r="89" spans="1:10" s="3" customFormat="1" ht="12.75">
      <c r="A89" s="8"/>
      <c r="B89" s="1"/>
      <c r="C89" s="1"/>
      <c r="D89" s="1"/>
      <c r="E89" s="1"/>
      <c r="F89" s="1"/>
      <c r="G89" s="1"/>
      <c r="H89" s="1"/>
      <c r="I89" s="1"/>
      <c r="J89" s="1"/>
    </row>
    <row r="90" spans="1:10" s="3" customFormat="1" ht="12.75">
      <c r="A90" s="8"/>
      <c r="B90" s="1"/>
      <c r="C90" s="1"/>
      <c r="D90" s="1"/>
      <c r="E90" s="1"/>
      <c r="F90" s="1"/>
      <c r="G90" s="1"/>
      <c r="H90" s="1"/>
      <c r="I90" s="1"/>
      <c r="J90" s="1"/>
    </row>
    <row r="91" spans="1:10" s="3" customFormat="1" ht="12.75">
      <c r="A91" s="8"/>
      <c r="B91" s="1"/>
      <c r="C91" s="1"/>
      <c r="D91" s="1"/>
      <c r="E91" s="1"/>
      <c r="F91" s="1"/>
      <c r="G91" s="1"/>
      <c r="H91" s="1"/>
      <c r="I91" s="1"/>
      <c r="J91" s="1"/>
    </row>
    <row r="92" spans="1:10" s="3" customFormat="1" ht="12.75">
      <c r="A92" s="8"/>
      <c r="B92" s="1"/>
      <c r="C92" s="1"/>
      <c r="D92" s="1"/>
      <c r="E92" s="1"/>
      <c r="F92" s="1"/>
      <c r="G92" s="1"/>
      <c r="H92" s="1"/>
      <c r="I92" s="1"/>
      <c r="J92" s="1"/>
    </row>
    <row r="93" spans="1:10" s="3" customFormat="1" ht="12.75">
      <c r="A93" s="8"/>
      <c r="B93" s="1"/>
      <c r="C93" s="1"/>
      <c r="D93" s="1"/>
      <c r="E93" s="1"/>
      <c r="F93" s="1"/>
      <c r="G93" s="1"/>
      <c r="H93" s="1"/>
      <c r="I93" s="1"/>
      <c r="J93" s="1"/>
    </row>
    <row r="94" spans="1:10" s="3" customFormat="1" ht="12.75">
      <c r="A94" s="8"/>
      <c r="B94" s="1"/>
      <c r="C94" s="1"/>
      <c r="D94" s="1"/>
      <c r="E94" s="1"/>
      <c r="F94" s="1"/>
      <c r="G94" s="1"/>
      <c r="H94" s="1"/>
      <c r="I94" s="1"/>
      <c r="J94" s="1"/>
    </row>
    <row r="95" spans="1:10" s="3" customFormat="1" ht="12.75">
      <c r="A95" s="8"/>
      <c r="B95" s="1"/>
      <c r="C95" s="1"/>
      <c r="D95" s="1"/>
      <c r="E95" s="1"/>
      <c r="F95" s="1"/>
      <c r="G95" s="1"/>
      <c r="H95" s="1"/>
      <c r="I95" s="1"/>
      <c r="J95" s="1"/>
    </row>
    <row r="96" spans="1:10" s="3" customFormat="1" ht="12.75">
      <c r="A96" s="8"/>
      <c r="B96" s="1"/>
      <c r="C96" s="1"/>
      <c r="D96" s="1"/>
      <c r="E96" s="1"/>
      <c r="F96" s="1"/>
      <c r="G96" s="1"/>
      <c r="H96" s="1"/>
      <c r="I96" s="1"/>
      <c r="J96" s="1"/>
    </row>
    <row r="97" spans="1:10" s="3" customFormat="1" ht="12.75">
      <c r="A97" s="8"/>
      <c r="B97" s="1"/>
      <c r="C97" s="1"/>
      <c r="D97" s="1"/>
      <c r="E97" s="1"/>
      <c r="F97" s="1"/>
      <c r="G97" s="1"/>
      <c r="H97" s="1"/>
      <c r="I97" s="1"/>
      <c r="J97" s="1"/>
    </row>
    <row r="98" spans="1:10" s="3" customFormat="1" ht="12.75">
      <c r="A98" s="8"/>
      <c r="B98" s="1"/>
      <c r="C98" s="1"/>
      <c r="D98" s="1"/>
      <c r="E98" s="1"/>
      <c r="F98" s="1"/>
      <c r="G98" s="1"/>
      <c r="H98" s="1"/>
      <c r="I98" s="1"/>
      <c r="J98" s="1"/>
    </row>
    <row r="99" spans="1:10" s="3" customFormat="1" ht="12.75">
      <c r="A99" s="8"/>
      <c r="B99" s="1"/>
      <c r="C99" s="1"/>
      <c r="D99" s="1"/>
      <c r="E99" s="1"/>
      <c r="F99" s="1"/>
      <c r="G99" s="1"/>
      <c r="H99" s="1"/>
      <c r="I99" s="1"/>
      <c r="J99" s="1"/>
    </row>
    <row r="100" spans="1:10" s="3" customFormat="1" ht="12.75">
      <c r="A100" s="8"/>
      <c r="B100" s="1"/>
      <c r="C100" s="1"/>
      <c r="D100" s="1"/>
      <c r="E100" s="1"/>
      <c r="F100" s="1"/>
      <c r="G100" s="1"/>
      <c r="H100" s="1"/>
      <c r="I100" s="1"/>
      <c r="J100" s="1"/>
    </row>
    <row r="101" spans="1:10" s="3" customFormat="1" ht="12.75">
      <c r="A101" s="8"/>
      <c r="B101" s="1"/>
      <c r="C101" s="1"/>
      <c r="D101" s="1"/>
      <c r="E101" s="1"/>
      <c r="F101" s="1"/>
      <c r="G101" s="1"/>
      <c r="H101" s="1"/>
      <c r="I101" s="1"/>
      <c r="J101" s="1"/>
    </row>
    <row r="102" spans="1:10" s="3" customFormat="1" ht="12.75">
      <c r="A102" s="8"/>
      <c r="B102" s="1"/>
      <c r="C102" s="1"/>
      <c r="D102" s="1"/>
      <c r="E102" s="1"/>
      <c r="F102" s="1"/>
      <c r="G102" s="1"/>
      <c r="H102" s="1"/>
      <c r="I102" s="1"/>
      <c r="J102" s="1"/>
    </row>
    <row r="103" spans="1:10" s="3" customFormat="1" ht="12.75">
      <c r="A103" s="8"/>
      <c r="B103" s="1"/>
      <c r="C103" s="1"/>
      <c r="D103" s="1"/>
      <c r="E103" s="1"/>
      <c r="F103" s="1"/>
      <c r="G103" s="1"/>
      <c r="H103" s="1"/>
      <c r="I103" s="1"/>
      <c r="J103" s="1"/>
    </row>
    <row r="104" spans="1:10" s="3" customFormat="1" ht="12.75">
      <c r="A104" s="8"/>
      <c r="B104" s="1"/>
      <c r="C104" s="1"/>
      <c r="D104" s="1"/>
      <c r="E104" s="1"/>
      <c r="F104" s="1"/>
      <c r="G104" s="1"/>
      <c r="H104" s="1"/>
      <c r="I104" s="1"/>
      <c r="J104" s="1"/>
    </row>
    <row r="105" spans="1:10" s="3" customFormat="1" ht="12.75">
      <c r="A105" s="8"/>
      <c r="B105" s="1"/>
      <c r="C105" s="1"/>
      <c r="D105" s="1"/>
      <c r="E105" s="1"/>
      <c r="F105" s="1"/>
      <c r="G105" s="1"/>
      <c r="H105" s="1"/>
      <c r="I105" s="1"/>
      <c r="J105" s="1"/>
    </row>
    <row r="106" spans="1:10" s="3" customFormat="1" ht="12.75">
      <c r="A106" s="8"/>
      <c r="B106" s="1"/>
      <c r="C106" s="1"/>
      <c r="D106" s="1"/>
      <c r="E106" s="1"/>
      <c r="F106" s="1"/>
      <c r="G106" s="1"/>
      <c r="H106" s="1"/>
      <c r="I106" s="1"/>
      <c r="J106" s="1"/>
    </row>
    <row r="107" spans="1:10" s="3" customFormat="1" ht="12.75">
      <c r="A107" s="8"/>
      <c r="B107" s="1"/>
      <c r="C107" s="1"/>
      <c r="D107" s="1"/>
      <c r="E107" s="1"/>
      <c r="F107" s="1"/>
      <c r="G107" s="1"/>
      <c r="H107" s="1"/>
      <c r="I107" s="1"/>
      <c r="J107" s="1"/>
    </row>
    <row r="108" spans="1:10" s="3" customFormat="1" ht="12.75">
      <c r="A108" s="8"/>
      <c r="B108" s="1"/>
      <c r="C108" s="1"/>
      <c r="D108" s="1"/>
      <c r="E108" s="1"/>
      <c r="F108" s="1"/>
      <c r="G108" s="1"/>
      <c r="H108" s="1"/>
      <c r="I108" s="1"/>
      <c r="J108" s="1"/>
    </row>
    <row r="109" spans="1:10" s="3" customFormat="1" ht="12.75">
      <c r="A109" s="8"/>
      <c r="B109" s="1"/>
      <c r="C109" s="1"/>
      <c r="D109" s="1"/>
      <c r="E109" s="1"/>
      <c r="F109" s="1"/>
      <c r="G109" s="1"/>
      <c r="H109" s="1"/>
      <c r="I109" s="1"/>
      <c r="J109" s="1"/>
    </row>
    <row r="110" spans="1:10" s="3" customFormat="1" ht="12.75">
      <c r="A110" s="8"/>
      <c r="B110" s="1"/>
      <c r="C110" s="1"/>
      <c r="D110" s="1"/>
      <c r="E110" s="1"/>
      <c r="F110" s="1"/>
      <c r="G110" s="1"/>
      <c r="H110" s="1"/>
      <c r="I110" s="1"/>
      <c r="J110" s="1"/>
    </row>
    <row r="111" spans="1:10" s="3" customFormat="1" ht="12.75">
      <c r="A111" s="8"/>
      <c r="B111" s="1"/>
      <c r="C111" s="1"/>
      <c r="D111" s="1"/>
      <c r="E111" s="1"/>
      <c r="F111" s="1"/>
      <c r="G111" s="1"/>
      <c r="H111" s="1"/>
      <c r="I111" s="1"/>
      <c r="J111" s="1"/>
    </row>
    <row r="112" spans="1:10" s="3" customFormat="1" ht="12.75">
      <c r="A112" s="8"/>
      <c r="B112" s="1"/>
      <c r="C112" s="1"/>
      <c r="D112" s="1"/>
      <c r="E112" s="1"/>
      <c r="F112" s="1"/>
      <c r="G112" s="1"/>
      <c r="H112" s="1"/>
      <c r="I112" s="1"/>
      <c r="J112" s="1"/>
    </row>
    <row r="113" spans="1:10" s="3" customFormat="1" ht="12.75">
      <c r="A113" s="8"/>
      <c r="B113" s="1"/>
      <c r="C113" s="1"/>
      <c r="D113" s="1"/>
      <c r="E113" s="1"/>
      <c r="F113" s="1"/>
      <c r="G113" s="1"/>
      <c r="H113" s="1"/>
      <c r="I113" s="1"/>
      <c r="J113" s="1"/>
    </row>
    <row r="114" spans="1:10" s="3" customFormat="1" ht="12.75">
      <c r="A114" s="8"/>
      <c r="B114" s="1"/>
      <c r="C114" s="1"/>
      <c r="D114" s="1"/>
      <c r="E114" s="1"/>
      <c r="F114" s="1"/>
      <c r="G114" s="1"/>
      <c r="H114" s="1"/>
      <c r="I114" s="1"/>
      <c r="J114" s="1"/>
    </row>
    <row r="115" spans="1:10" s="3" customFormat="1" ht="12.75">
      <c r="A115" s="8"/>
      <c r="B115" s="1"/>
      <c r="C115" s="1"/>
      <c r="D115" s="1"/>
      <c r="E115" s="1"/>
      <c r="F115" s="1"/>
      <c r="G115" s="1"/>
      <c r="H115" s="1"/>
      <c r="I115" s="1"/>
      <c r="J115" s="1"/>
    </row>
    <row r="116" spans="1:10" s="3" customFormat="1" ht="12.75">
      <c r="A116" s="8"/>
      <c r="B116" s="1"/>
      <c r="C116" s="1"/>
      <c r="D116" s="1"/>
      <c r="E116" s="1"/>
      <c r="F116" s="1"/>
      <c r="G116" s="1"/>
      <c r="H116" s="1"/>
      <c r="I116" s="1"/>
      <c r="J116" s="1"/>
    </row>
    <row r="117" spans="1:10" s="3" customFormat="1" ht="12.75">
      <c r="A117" s="8"/>
      <c r="B117" s="1"/>
      <c r="C117" s="1"/>
      <c r="D117" s="1"/>
      <c r="E117" s="1"/>
      <c r="F117" s="1"/>
      <c r="G117" s="1"/>
      <c r="H117" s="1"/>
      <c r="I117" s="1"/>
      <c r="J117" s="1"/>
    </row>
    <row r="118" spans="1:10" s="3" customFormat="1" ht="12.75">
      <c r="A118" s="8"/>
      <c r="B118" s="1"/>
      <c r="C118" s="1"/>
      <c r="D118" s="1"/>
      <c r="E118" s="1"/>
      <c r="F118" s="1"/>
      <c r="G118" s="1"/>
      <c r="H118" s="1"/>
      <c r="I118" s="1"/>
      <c r="J118" s="1"/>
    </row>
    <row r="119" spans="1:10" s="3" customFormat="1" ht="12.75">
      <c r="A119" s="8"/>
      <c r="B119" s="1"/>
      <c r="C119" s="1"/>
      <c r="D119" s="1"/>
      <c r="E119" s="1"/>
      <c r="F119" s="1"/>
      <c r="G119" s="1"/>
      <c r="H119" s="1"/>
      <c r="I119" s="1"/>
      <c r="J119" s="1"/>
    </row>
    <row r="120" spans="1:10" s="3" customFormat="1" ht="12.75">
      <c r="A120" s="8"/>
      <c r="B120" s="1"/>
      <c r="C120" s="1"/>
      <c r="D120" s="1"/>
      <c r="E120" s="1"/>
      <c r="F120" s="1"/>
      <c r="G120" s="1"/>
      <c r="H120" s="1"/>
      <c r="I120" s="1"/>
      <c r="J120" s="1"/>
    </row>
    <row r="121" spans="1:10" s="3" customFormat="1" ht="12.75">
      <c r="A121" s="8"/>
      <c r="B121" s="1"/>
      <c r="C121" s="1"/>
      <c r="D121" s="1"/>
      <c r="E121" s="1"/>
      <c r="F121" s="1"/>
      <c r="G121" s="1"/>
      <c r="H121" s="1"/>
      <c r="I121" s="1"/>
      <c r="J121" s="1"/>
    </row>
    <row r="122" spans="1:10" s="3" customFormat="1" ht="12.75">
      <c r="A122" s="8"/>
      <c r="B122" s="1"/>
      <c r="C122" s="1"/>
      <c r="D122" s="1"/>
      <c r="E122" s="1"/>
      <c r="F122" s="1"/>
      <c r="G122" s="1"/>
      <c r="H122" s="1"/>
      <c r="I122" s="1"/>
      <c r="J122" s="1"/>
    </row>
    <row r="123" spans="1:10" s="3" customFormat="1" ht="12.75">
      <c r="A123" s="8"/>
      <c r="B123" s="1"/>
      <c r="C123" s="1"/>
      <c r="D123" s="1"/>
      <c r="E123" s="1"/>
      <c r="F123" s="1"/>
      <c r="G123" s="1"/>
      <c r="H123" s="1"/>
      <c r="I123" s="1"/>
      <c r="J123" s="1"/>
    </row>
    <row r="124" spans="1:10" s="3" customFormat="1" ht="12.75">
      <c r="A124" s="8"/>
      <c r="B124" s="1"/>
      <c r="C124" s="1"/>
      <c r="D124" s="1"/>
      <c r="E124" s="1"/>
      <c r="F124" s="1"/>
      <c r="G124" s="1"/>
      <c r="H124" s="1"/>
      <c r="I124" s="1"/>
      <c r="J124" s="1"/>
    </row>
    <row r="125" spans="1:10" s="3" customFormat="1" ht="12.75">
      <c r="A125" s="8"/>
      <c r="B125" s="1"/>
      <c r="C125" s="1"/>
      <c r="D125" s="1"/>
      <c r="E125" s="1"/>
      <c r="F125" s="1"/>
      <c r="G125" s="1"/>
      <c r="H125" s="1"/>
      <c r="I125" s="1"/>
      <c r="J125" s="1"/>
    </row>
    <row r="126" spans="1:10" s="3" customFormat="1" ht="12.75">
      <c r="A126" s="8"/>
      <c r="B126" s="1"/>
      <c r="C126" s="1"/>
      <c r="D126" s="1"/>
      <c r="E126" s="1"/>
      <c r="F126" s="1"/>
      <c r="G126" s="1"/>
      <c r="H126" s="1"/>
      <c r="I126" s="1"/>
      <c r="J126" s="1"/>
    </row>
    <row r="127" spans="1:10" s="3" customFormat="1" ht="12.75">
      <c r="A127" s="8"/>
      <c r="B127" s="1"/>
      <c r="C127" s="1"/>
      <c r="D127" s="1"/>
      <c r="E127" s="1"/>
      <c r="F127" s="1"/>
      <c r="G127" s="1"/>
      <c r="H127" s="1"/>
      <c r="I127" s="1"/>
      <c r="J127" s="1"/>
    </row>
    <row r="128" spans="1:10" s="3" customFormat="1" ht="12.75">
      <c r="A128" s="8"/>
      <c r="B128" s="1"/>
      <c r="C128" s="1"/>
      <c r="D128" s="1"/>
      <c r="E128" s="1"/>
      <c r="F128" s="1"/>
      <c r="G128" s="1"/>
      <c r="H128" s="1"/>
      <c r="I128" s="1"/>
      <c r="J128" s="1"/>
    </row>
    <row r="129" spans="1:10" s="3" customFormat="1" ht="12.75">
      <c r="A129" s="8"/>
      <c r="B129" s="1"/>
      <c r="C129" s="1"/>
      <c r="D129" s="1"/>
      <c r="E129" s="1"/>
      <c r="F129" s="1"/>
      <c r="G129" s="1"/>
      <c r="H129" s="1"/>
      <c r="I129" s="1"/>
      <c r="J129" s="1"/>
    </row>
    <row r="130" spans="1:10" s="3" customFormat="1" ht="12.75">
      <c r="A130" s="8"/>
      <c r="B130" s="1"/>
      <c r="C130" s="1"/>
      <c r="D130" s="1"/>
      <c r="E130" s="1"/>
      <c r="F130" s="1"/>
      <c r="G130" s="1"/>
      <c r="H130" s="1"/>
      <c r="I130" s="1"/>
      <c r="J130" s="1"/>
    </row>
    <row r="131" spans="1:10" s="3" customFormat="1" ht="12.75">
      <c r="A131" s="8"/>
      <c r="B131" s="1"/>
      <c r="C131" s="1"/>
      <c r="D131" s="1"/>
      <c r="E131" s="1"/>
      <c r="F131" s="1"/>
      <c r="G131" s="1"/>
      <c r="H131" s="1"/>
      <c r="I131" s="1"/>
      <c r="J131" s="1"/>
    </row>
    <row r="132" spans="1:10" s="3" customFormat="1" ht="12.75">
      <c r="A132" s="8"/>
      <c r="B132" s="1"/>
      <c r="C132" s="1"/>
      <c r="D132" s="1"/>
      <c r="E132" s="1"/>
      <c r="F132" s="1"/>
      <c r="G132" s="1"/>
      <c r="H132" s="1"/>
      <c r="I132" s="1"/>
      <c r="J132" s="1"/>
    </row>
    <row r="133" spans="1:10" s="3" customFormat="1" ht="12.75">
      <c r="A133" s="8"/>
      <c r="B133" s="1"/>
      <c r="C133" s="1"/>
      <c r="D133" s="1"/>
      <c r="E133" s="1"/>
      <c r="F133" s="1"/>
      <c r="G133" s="1"/>
      <c r="H133" s="1"/>
      <c r="I133" s="1"/>
      <c r="J133" s="1"/>
    </row>
    <row r="134" spans="1:10" s="3" customFormat="1" ht="12.75">
      <c r="A134" s="8"/>
      <c r="B134" s="1"/>
      <c r="C134" s="1"/>
      <c r="D134" s="1"/>
      <c r="E134" s="1"/>
      <c r="F134" s="1"/>
      <c r="G134" s="1"/>
      <c r="H134" s="1"/>
      <c r="I134" s="1"/>
      <c r="J134" s="1"/>
    </row>
    <row r="135" spans="1:10" s="3" customFormat="1" ht="12.75">
      <c r="A135" s="8"/>
      <c r="B135" s="1"/>
      <c r="C135" s="1"/>
      <c r="D135" s="1"/>
      <c r="E135" s="1"/>
      <c r="F135" s="1"/>
      <c r="G135" s="1"/>
      <c r="H135" s="1"/>
      <c r="I135" s="1"/>
      <c r="J135" s="1"/>
    </row>
  </sheetData>
  <printOptions gridLines="1"/>
  <pageMargins left="0.3937007874015748" right="0.3937007874015748" top="1.5748031496062993" bottom="0.3937007874015748" header="0.5511811023622047" footer="0.11811023622047245"/>
  <pageSetup horizontalDpi="300" verticalDpi="300" orientation="portrait" paperSize="9" r:id="rId1"/>
  <headerFooter alignWithMargins="0">
    <oddHeader>&amp;L&amp;"Arial,Fett"&amp;12KATTV&amp;C&amp;"Arial,Fett"&amp;12Jahresabschluss
Saison 2004 / 2005
mit Budget 05 / 06
&amp;R&amp;"Arial,Fett"&amp;12André Hug
  Mai 2005</oddHeader>
    <oddFooter>&amp;L&amp;"Arial,Kursiv"&amp;8&amp;D &amp;F / HUG&amp;R&amp;"Arial,Kursiv"&amp;8Seite 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H51"/>
  <sheetViews>
    <sheetView tabSelected="1" workbookViewId="0" topLeftCell="A18">
      <selection activeCell="E26" sqref="E26"/>
    </sheetView>
  </sheetViews>
  <sheetFormatPr defaultColWidth="11.00390625" defaultRowHeight="14.25"/>
  <cols>
    <col min="1" max="1" width="8.375" style="0" customWidth="1"/>
    <col min="2" max="2" width="23.125" style="0" customWidth="1"/>
    <col min="3" max="4" width="7.50390625" style="0" customWidth="1"/>
    <col min="5" max="5" width="7.375" style="0" customWidth="1"/>
    <col min="6" max="6" width="7.625" style="0" customWidth="1"/>
    <col min="7" max="7" width="7.875" style="0" customWidth="1"/>
    <col min="8" max="8" width="8.125" style="0" customWidth="1"/>
  </cols>
  <sheetData>
    <row r="2" spans="1:8" ht="14.25">
      <c r="A2" s="4"/>
      <c r="B2" s="1"/>
      <c r="C2" s="10"/>
      <c r="D2" s="28"/>
      <c r="E2" s="27" t="s">
        <v>0</v>
      </c>
      <c r="F2" s="16"/>
      <c r="G2" s="16"/>
      <c r="H2" s="15"/>
    </row>
    <row r="3" spans="1:8" ht="15">
      <c r="A3" s="4"/>
      <c r="B3" s="10" t="s">
        <v>1</v>
      </c>
      <c r="C3" s="17" t="s">
        <v>2</v>
      </c>
      <c r="D3" s="18" t="s">
        <v>3</v>
      </c>
      <c r="E3" s="37" t="s">
        <v>4</v>
      </c>
      <c r="F3" s="20" t="s">
        <v>5</v>
      </c>
      <c r="G3" s="5" t="s">
        <v>5</v>
      </c>
      <c r="H3" s="35" t="s">
        <v>3</v>
      </c>
    </row>
    <row r="4" spans="1:8" ht="15.75" thickBot="1">
      <c r="A4" s="6"/>
      <c r="B4" s="11"/>
      <c r="C4" s="19" t="s">
        <v>6</v>
      </c>
      <c r="D4" s="32" t="s">
        <v>51</v>
      </c>
      <c r="E4" s="36" t="s">
        <v>51</v>
      </c>
      <c r="F4" s="7" t="s">
        <v>7</v>
      </c>
      <c r="G4" s="19" t="s">
        <v>8</v>
      </c>
      <c r="H4" s="36" t="s">
        <v>52</v>
      </c>
    </row>
    <row r="5" spans="1:8" ht="15.75" thickTop="1">
      <c r="A5" s="33" t="s">
        <v>9</v>
      </c>
      <c r="C5" s="10"/>
      <c r="D5" s="24"/>
      <c r="E5" s="31"/>
      <c r="F5" s="10"/>
      <c r="G5" s="10"/>
      <c r="H5" s="24"/>
    </row>
    <row r="6" spans="1:8" ht="14.25">
      <c r="A6" s="10">
        <v>6000</v>
      </c>
      <c r="B6" s="10" t="s">
        <v>10</v>
      </c>
      <c r="C6" s="10">
        <v>910</v>
      </c>
      <c r="D6" s="24">
        <v>880</v>
      </c>
      <c r="E6" s="10">
        <v>882</v>
      </c>
      <c r="F6" s="10">
        <f>+E6-D6</f>
        <v>2</v>
      </c>
      <c r="G6" s="10">
        <f>+E6-C6</f>
        <v>-28</v>
      </c>
      <c r="H6" s="24">
        <v>880</v>
      </c>
    </row>
    <row r="7" spans="1:8" ht="14.25">
      <c r="A7" s="10">
        <v>6100</v>
      </c>
      <c r="B7" s="10" t="s">
        <v>11</v>
      </c>
      <c r="C7" s="10">
        <v>0</v>
      </c>
      <c r="D7" s="24">
        <v>0</v>
      </c>
      <c r="E7" s="10">
        <v>0</v>
      </c>
      <c r="F7" s="10">
        <f aca="true" t="shared" si="0" ref="F7:F15">+E7-D7</f>
        <v>0</v>
      </c>
      <c r="G7" s="10">
        <f>+E7-C7</f>
        <v>0</v>
      </c>
      <c r="H7" s="24">
        <v>0</v>
      </c>
    </row>
    <row r="8" spans="1:8" ht="14.25">
      <c r="A8" s="10">
        <v>6200</v>
      </c>
      <c r="B8" s="10" t="s">
        <v>45</v>
      </c>
      <c r="C8" s="10">
        <v>0</v>
      </c>
      <c r="D8" s="24">
        <v>0</v>
      </c>
      <c r="E8" s="10">
        <v>0</v>
      </c>
      <c r="F8" s="10"/>
      <c r="G8" s="10"/>
      <c r="H8" s="24">
        <v>0</v>
      </c>
    </row>
    <row r="9" spans="1:8" ht="14.25">
      <c r="A9" s="10">
        <v>6300</v>
      </c>
      <c r="B9" s="10" t="s">
        <v>12</v>
      </c>
      <c r="C9" s="10">
        <v>6125</v>
      </c>
      <c r="D9" s="24">
        <v>7073</v>
      </c>
      <c r="E9" s="10">
        <v>7073</v>
      </c>
      <c r="F9" s="10">
        <f t="shared" si="0"/>
        <v>0</v>
      </c>
      <c r="G9" s="10">
        <f aca="true" t="shared" si="1" ref="G9:G14">+E9-C9</f>
        <v>948</v>
      </c>
      <c r="H9" s="24">
        <v>7874</v>
      </c>
    </row>
    <row r="10" spans="1:8" ht="14.25">
      <c r="A10" s="10">
        <v>6400</v>
      </c>
      <c r="B10" s="10" t="s">
        <v>50</v>
      </c>
      <c r="C10" s="10">
        <v>102</v>
      </c>
      <c r="D10" s="24">
        <v>102</v>
      </c>
      <c r="E10" s="10">
        <v>185</v>
      </c>
      <c r="F10" s="10">
        <f t="shared" si="0"/>
        <v>83</v>
      </c>
      <c r="G10" s="10">
        <f t="shared" si="1"/>
        <v>83</v>
      </c>
      <c r="H10" s="24">
        <v>116</v>
      </c>
    </row>
    <row r="11" spans="1:8" ht="14.25">
      <c r="A11" s="13">
        <v>6500</v>
      </c>
      <c r="B11" s="13" t="s">
        <v>14</v>
      </c>
      <c r="C11" s="10">
        <v>210</v>
      </c>
      <c r="D11" s="24">
        <v>180</v>
      </c>
      <c r="E11" s="10">
        <v>510</v>
      </c>
      <c r="F11" s="10">
        <f t="shared" si="0"/>
        <v>330</v>
      </c>
      <c r="G11" s="10">
        <f t="shared" si="1"/>
        <v>300</v>
      </c>
      <c r="H11" s="24">
        <v>180</v>
      </c>
    </row>
    <row r="12" spans="1:8" ht="14.25">
      <c r="A12" s="10">
        <v>6510</v>
      </c>
      <c r="B12" s="10" t="s">
        <v>15</v>
      </c>
      <c r="C12" s="10">
        <v>100</v>
      </c>
      <c r="D12" s="24">
        <v>0</v>
      </c>
      <c r="E12" s="10">
        <v>0</v>
      </c>
      <c r="F12" s="10">
        <f t="shared" si="0"/>
        <v>0</v>
      </c>
      <c r="G12" s="10">
        <f t="shared" si="1"/>
        <v>-100</v>
      </c>
      <c r="H12" s="24">
        <v>0</v>
      </c>
    </row>
    <row r="13" spans="1:8" ht="14.25">
      <c r="A13" s="10">
        <v>6700</v>
      </c>
      <c r="B13" s="10" t="s">
        <v>16</v>
      </c>
      <c r="C13" s="10">
        <v>504</v>
      </c>
      <c r="D13" s="24">
        <v>500</v>
      </c>
      <c r="E13" s="10">
        <v>456</v>
      </c>
      <c r="F13" s="10">
        <f t="shared" si="0"/>
        <v>-44</v>
      </c>
      <c r="G13" s="10">
        <f t="shared" si="1"/>
        <v>-48</v>
      </c>
      <c r="H13" s="24">
        <v>450</v>
      </c>
    </row>
    <row r="14" spans="1:8" ht="14.25">
      <c r="A14" s="13">
        <v>6800</v>
      </c>
      <c r="B14" s="13" t="s">
        <v>17</v>
      </c>
      <c r="C14" s="13">
        <v>2897</v>
      </c>
      <c r="D14" s="24">
        <v>3000</v>
      </c>
      <c r="E14" s="13">
        <v>4624</v>
      </c>
      <c r="F14" s="10">
        <f t="shared" si="0"/>
        <v>1624</v>
      </c>
      <c r="G14" s="10">
        <f t="shared" si="1"/>
        <v>1727</v>
      </c>
      <c r="H14" s="24">
        <v>4200</v>
      </c>
    </row>
    <row r="15" spans="1:8" ht="15">
      <c r="A15" s="13"/>
      <c r="B15" s="14" t="s">
        <v>18</v>
      </c>
      <c r="C15" s="13">
        <f>SUM(C6:C14)</f>
        <v>10848</v>
      </c>
      <c r="D15" s="24">
        <f>SUM(D6:D14)</f>
        <v>11735</v>
      </c>
      <c r="E15" s="13">
        <f>SUM(E6:E14)</f>
        <v>13730</v>
      </c>
      <c r="F15" s="10">
        <f t="shared" si="0"/>
        <v>1995</v>
      </c>
      <c r="G15" s="13">
        <f>SUM(G6:G14)</f>
        <v>2882</v>
      </c>
      <c r="H15" s="24">
        <f>SUM(H6:H14)</f>
        <v>13700</v>
      </c>
    </row>
    <row r="16" spans="1:8" ht="14.25">
      <c r="A16" s="13"/>
      <c r="B16" s="13"/>
      <c r="C16" s="3"/>
      <c r="D16" s="25"/>
      <c r="E16" s="3"/>
      <c r="F16" s="3"/>
      <c r="G16" s="3"/>
      <c r="H16" s="25"/>
    </row>
    <row r="17" spans="1:8" ht="15">
      <c r="A17" s="34" t="s">
        <v>19</v>
      </c>
      <c r="B17" s="13"/>
      <c r="C17" s="3"/>
      <c r="D17" s="25"/>
      <c r="E17" s="3"/>
      <c r="F17" s="3"/>
      <c r="G17" s="3"/>
      <c r="H17" s="25"/>
    </row>
    <row r="18" spans="1:8" ht="14.25">
      <c r="A18" s="10">
        <v>3000</v>
      </c>
      <c r="B18" s="10" t="s">
        <v>20</v>
      </c>
      <c r="C18" s="10">
        <v>0</v>
      </c>
      <c r="D18" s="24">
        <v>0</v>
      </c>
      <c r="E18" s="10">
        <v>0</v>
      </c>
      <c r="F18" s="10">
        <f aca="true" t="shared" si="2" ref="F18:F34">+E18-D18</f>
        <v>0</v>
      </c>
      <c r="G18" s="10">
        <f aca="true" t="shared" si="3" ref="G18:G32">+E18-C18</f>
        <v>0</v>
      </c>
      <c r="H18" s="24">
        <v>0</v>
      </c>
    </row>
    <row r="19" spans="1:8" ht="14.25">
      <c r="A19" s="10">
        <v>3150</v>
      </c>
      <c r="B19" s="10" t="s">
        <v>21</v>
      </c>
      <c r="C19" s="10">
        <v>0</v>
      </c>
      <c r="D19" s="24">
        <v>0</v>
      </c>
      <c r="E19" s="10">
        <v>0</v>
      </c>
      <c r="F19" s="10">
        <f t="shared" si="2"/>
        <v>0</v>
      </c>
      <c r="G19" s="10">
        <f t="shared" si="3"/>
        <v>0</v>
      </c>
      <c r="H19" s="24">
        <v>0</v>
      </c>
    </row>
    <row r="20" spans="1:8" ht="14.25">
      <c r="A20" s="10">
        <v>3200</v>
      </c>
      <c r="B20" s="10" t="s">
        <v>22</v>
      </c>
      <c r="C20" s="10">
        <v>0</v>
      </c>
      <c r="D20" s="24">
        <v>1500</v>
      </c>
      <c r="E20" s="10">
        <v>1500</v>
      </c>
      <c r="F20" s="10">
        <f t="shared" si="2"/>
        <v>0</v>
      </c>
      <c r="G20" s="10">
        <f t="shared" si="3"/>
        <v>1500</v>
      </c>
      <c r="H20" s="24">
        <v>2500</v>
      </c>
    </row>
    <row r="21" spans="1:8" ht="14.25">
      <c r="A21" s="10">
        <v>3250</v>
      </c>
      <c r="B21" s="10" t="s">
        <v>46</v>
      </c>
      <c r="C21" s="10">
        <v>940</v>
      </c>
      <c r="D21" s="24">
        <v>2000</v>
      </c>
      <c r="E21" s="10">
        <v>940</v>
      </c>
      <c r="F21" s="10">
        <f t="shared" si="2"/>
        <v>-1060</v>
      </c>
      <c r="G21" s="10">
        <f t="shared" si="3"/>
        <v>0</v>
      </c>
      <c r="H21" s="24">
        <v>2000</v>
      </c>
    </row>
    <row r="22" spans="1:8" ht="14.25">
      <c r="A22" s="10">
        <v>3500</v>
      </c>
      <c r="B22" s="10" t="s">
        <v>23</v>
      </c>
      <c r="C22" s="10">
        <v>200</v>
      </c>
      <c r="D22" s="24">
        <v>100</v>
      </c>
      <c r="E22" s="10">
        <v>0</v>
      </c>
      <c r="F22" s="10">
        <f t="shared" si="2"/>
        <v>-100</v>
      </c>
      <c r="G22" s="10">
        <f t="shared" si="3"/>
        <v>-200</v>
      </c>
      <c r="H22" s="24">
        <v>100</v>
      </c>
    </row>
    <row r="23" spans="1:8" ht="14.25" hidden="1">
      <c r="A23" s="10">
        <v>3550</v>
      </c>
      <c r="B23" s="10" t="s">
        <v>24</v>
      </c>
      <c r="C23" s="10">
        <v>0</v>
      </c>
      <c r="D23" s="24">
        <v>0</v>
      </c>
      <c r="E23" s="10">
        <v>0</v>
      </c>
      <c r="F23" s="10">
        <f t="shared" si="2"/>
        <v>0</v>
      </c>
      <c r="G23" s="10">
        <f t="shared" si="3"/>
        <v>0</v>
      </c>
      <c r="H23" s="24">
        <v>0</v>
      </c>
    </row>
    <row r="24" spans="1:8" ht="14.25">
      <c r="A24" s="10">
        <v>3600</v>
      </c>
      <c r="B24" s="10" t="s">
        <v>25</v>
      </c>
      <c r="C24" s="10">
        <v>384</v>
      </c>
      <c r="D24" s="24">
        <v>480</v>
      </c>
      <c r="E24" s="10">
        <v>365</v>
      </c>
      <c r="F24" s="10">
        <f t="shared" si="2"/>
        <v>-115</v>
      </c>
      <c r="G24" s="10">
        <f t="shared" si="3"/>
        <v>-19</v>
      </c>
      <c r="H24" s="24">
        <v>400</v>
      </c>
    </row>
    <row r="25" spans="1:8" ht="14.25">
      <c r="A25" s="10">
        <v>4000</v>
      </c>
      <c r="B25" s="10" t="s">
        <v>26</v>
      </c>
      <c r="C25" s="10">
        <v>17</v>
      </c>
      <c r="D25" s="24">
        <v>25</v>
      </c>
      <c r="E25" s="10">
        <v>61</v>
      </c>
      <c r="F25" s="10">
        <f t="shared" si="2"/>
        <v>36</v>
      </c>
      <c r="G25" s="10">
        <f t="shared" si="3"/>
        <v>44</v>
      </c>
      <c r="H25" s="24">
        <v>100</v>
      </c>
    </row>
    <row r="26" spans="1:8" ht="14.25">
      <c r="A26" s="10">
        <v>4010</v>
      </c>
      <c r="B26" s="10" t="s">
        <v>27</v>
      </c>
      <c r="C26" s="10">
        <v>0</v>
      </c>
      <c r="D26" s="24">
        <v>0</v>
      </c>
      <c r="E26" s="10">
        <v>0</v>
      </c>
      <c r="F26" s="10">
        <f t="shared" si="2"/>
        <v>0</v>
      </c>
      <c r="G26" s="10">
        <f t="shared" si="3"/>
        <v>0</v>
      </c>
      <c r="H26" s="24">
        <v>0</v>
      </c>
    </row>
    <row r="27" spans="1:8" ht="14.25">
      <c r="A27" s="13">
        <v>4100</v>
      </c>
      <c r="B27" s="13" t="s">
        <v>28</v>
      </c>
      <c r="C27" s="13">
        <v>556</v>
      </c>
      <c r="D27" s="24">
        <v>550</v>
      </c>
      <c r="E27" s="13">
        <v>926</v>
      </c>
      <c r="F27" s="10">
        <f t="shared" si="2"/>
        <v>376</v>
      </c>
      <c r="G27" s="10">
        <f t="shared" si="3"/>
        <v>370</v>
      </c>
      <c r="H27" s="24">
        <v>1150</v>
      </c>
    </row>
    <row r="28" spans="1:8" ht="14.25">
      <c r="A28" s="22">
        <v>4200</v>
      </c>
      <c r="B28" s="22" t="s">
        <v>29</v>
      </c>
      <c r="C28" s="22">
        <v>0</v>
      </c>
      <c r="D28" s="26">
        <v>0</v>
      </c>
      <c r="E28" s="22">
        <v>533</v>
      </c>
      <c r="F28" s="10">
        <f t="shared" si="2"/>
        <v>533</v>
      </c>
      <c r="G28" s="10">
        <f t="shared" si="3"/>
        <v>533</v>
      </c>
      <c r="H28" s="26">
        <v>550</v>
      </c>
    </row>
    <row r="29" spans="1:8" ht="14.25">
      <c r="A29" s="10">
        <v>4900</v>
      </c>
      <c r="B29" s="10" t="s">
        <v>30</v>
      </c>
      <c r="C29" s="10">
        <v>0</v>
      </c>
      <c r="D29" s="24">
        <v>100</v>
      </c>
      <c r="E29" s="10">
        <v>131</v>
      </c>
      <c r="F29" s="10">
        <f t="shared" si="2"/>
        <v>31</v>
      </c>
      <c r="G29" s="10">
        <f t="shared" si="3"/>
        <v>131</v>
      </c>
      <c r="H29" s="24">
        <v>0</v>
      </c>
    </row>
    <row r="30" spans="1:8" ht="14.25">
      <c r="A30" s="10">
        <v>3800</v>
      </c>
      <c r="B30" s="10" t="s">
        <v>31</v>
      </c>
      <c r="C30" s="10">
        <v>2897</v>
      </c>
      <c r="D30" s="24">
        <v>3000</v>
      </c>
      <c r="E30" s="10">
        <v>4624</v>
      </c>
      <c r="F30" s="10">
        <f t="shared" si="2"/>
        <v>1624</v>
      </c>
      <c r="G30" s="10">
        <f t="shared" si="3"/>
        <v>1727</v>
      </c>
      <c r="H30" s="24">
        <v>4200</v>
      </c>
    </row>
    <row r="31" spans="1:8" ht="14.25">
      <c r="A31" s="10">
        <v>3300</v>
      </c>
      <c r="B31" s="10" t="s">
        <v>32</v>
      </c>
      <c r="C31" s="10">
        <v>3154</v>
      </c>
      <c r="D31" s="24">
        <v>5000</v>
      </c>
      <c r="E31" s="10">
        <v>4698</v>
      </c>
      <c r="F31" s="10">
        <f t="shared" si="2"/>
        <v>-302</v>
      </c>
      <c r="G31" s="10">
        <f t="shared" si="3"/>
        <v>1544</v>
      </c>
      <c r="H31" s="24">
        <v>5000</v>
      </c>
    </row>
    <row r="32" spans="1:8" ht="15">
      <c r="A32" s="13"/>
      <c r="B32" s="14" t="s">
        <v>33</v>
      </c>
      <c r="C32" s="13">
        <f>SUM(C18:C31)</f>
        <v>8148</v>
      </c>
      <c r="D32" s="24">
        <f>SUM(D18:D31)</f>
        <v>12755</v>
      </c>
      <c r="E32" s="13">
        <f>SUM(E18:E31)</f>
        <v>13778</v>
      </c>
      <c r="F32" s="10">
        <f t="shared" si="2"/>
        <v>1023</v>
      </c>
      <c r="G32" s="10">
        <f t="shared" si="3"/>
        <v>5630</v>
      </c>
      <c r="H32" s="24">
        <f>SUM(H18:H31)</f>
        <v>16000</v>
      </c>
    </row>
    <row r="33" spans="1:8" ht="15">
      <c r="A33" s="10"/>
      <c r="B33" s="12"/>
      <c r="C33" s="10"/>
      <c r="D33" s="24"/>
      <c r="E33" s="10"/>
      <c r="F33" s="10"/>
      <c r="G33" s="10"/>
      <c r="H33" s="24"/>
    </row>
    <row r="34" spans="1:8" ht="15">
      <c r="A34" s="10"/>
      <c r="B34" s="23" t="s">
        <v>34</v>
      </c>
      <c r="C34" s="10">
        <f>+C15-C32</f>
        <v>2700</v>
      </c>
      <c r="D34" s="24">
        <f>+D15-D32</f>
        <v>-1020</v>
      </c>
      <c r="E34" s="10">
        <f>+E15-E32</f>
        <v>-48</v>
      </c>
      <c r="F34" s="10">
        <f t="shared" si="2"/>
        <v>972</v>
      </c>
      <c r="G34" s="10">
        <f>+G15-G32</f>
        <v>-2748</v>
      </c>
      <c r="H34" s="24">
        <f>+H15-H32</f>
        <v>-2300</v>
      </c>
    </row>
    <row r="35" spans="1:8" ht="14.25">
      <c r="A35" s="10"/>
      <c r="B35" s="10"/>
      <c r="C35" s="10"/>
      <c r="D35" s="24"/>
      <c r="E35" s="10"/>
      <c r="F35" s="10"/>
      <c r="G35" s="10"/>
      <c r="H35" s="24"/>
    </row>
    <row r="36" spans="1:8" ht="15">
      <c r="A36" s="23" t="s">
        <v>35</v>
      </c>
      <c r="B36" s="10"/>
      <c r="C36" s="1"/>
      <c r="D36" s="25"/>
      <c r="E36" s="1"/>
      <c r="F36" s="1"/>
      <c r="G36" s="1"/>
      <c r="H36" s="25"/>
    </row>
    <row r="37" spans="1:8" ht="14.25">
      <c r="A37" s="13">
        <v>1010</v>
      </c>
      <c r="B37" s="29" t="s">
        <v>36</v>
      </c>
      <c r="C37" s="3">
        <v>0</v>
      </c>
      <c r="D37" s="25">
        <v>0</v>
      </c>
      <c r="E37" s="3">
        <v>0</v>
      </c>
      <c r="F37" s="10">
        <f>+E37-D37</f>
        <v>0</v>
      </c>
      <c r="G37" s="10">
        <f>+E37-C37</f>
        <v>0</v>
      </c>
      <c r="H37" s="25">
        <v>0</v>
      </c>
    </row>
    <row r="38" spans="1:8" ht="14.25">
      <c r="A38" s="10">
        <v>1200</v>
      </c>
      <c r="B38" s="22" t="s">
        <v>47</v>
      </c>
      <c r="C38" s="1">
        <v>0</v>
      </c>
      <c r="D38" s="25">
        <v>0</v>
      </c>
      <c r="E38" s="1">
        <v>0</v>
      </c>
      <c r="F38" s="10">
        <f>+E38-D38</f>
        <v>0</v>
      </c>
      <c r="G38" s="10">
        <f>+E38-C38</f>
        <v>0</v>
      </c>
      <c r="H38" s="25">
        <v>0</v>
      </c>
    </row>
    <row r="39" spans="1:8" ht="14.25">
      <c r="A39" s="10">
        <v>1030</v>
      </c>
      <c r="B39" s="10" t="s">
        <v>37</v>
      </c>
      <c r="C39" s="1">
        <v>19264</v>
      </c>
      <c r="D39" s="25">
        <v>18244</v>
      </c>
      <c r="E39" s="1">
        <v>21284</v>
      </c>
      <c r="F39" s="10">
        <f>+E39-D39</f>
        <v>3040</v>
      </c>
      <c r="G39" s="10">
        <f>+E39-C39</f>
        <v>2020</v>
      </c>
      <c r="H39" s="25">
        <f>SUM(H41-H40-H37-H38)</f>
        <v>18979</v>
      </c>
    </row>
    <row r="40" spans="1:8" ht="14.25">
      <c r="A40" s="10">
        <v>1100</v>
      </c>
      <c r="B40" s="10" t="s">
        <v>38</v>
      </c>
      <c r="C40" s="1">
        <v>90</v>
      </c>
      <c r="D40" s="25">
        <v>90</v>
      </c>
      <c r="E40" s="1">
        <v>65</v>
      </c>
      <c r="F40" s="10">
        <f>+E40-D40</f>
        <v>-25</v>
      </c>
      <c r="G40" s="10">
        <f>+E40-C40</f>
        <v>-25</v>
      </c>
      <c r="H40" s="25">
        <v>70</v>
      </c>
    </row>
    <row r="41" spans="1:8" ht="15">
      <c r="A41" s="10"/>
      <c r="B41" s="23" t="s">
        <v>39</v>
      </c>
      <c r="C41" s="1">
        <f>SUM(C37:C40)</f>
        <v>19354</v>
      </c>
      <c r="D41" s="25">
        <f>SUM(D37:D40)</f>
        <v>18334</v>
      </c>
      <c r="E41" s="1">
        <f>SUM(E37:E40)</f>
        <v>21349</v>
      </c>
      <c r="F41" s="10">
        <f>+E41-D41</f>
        <v>3015</v>
      </c>
      <c r="G41" s="10">
        <f>+E41-C41</f>
        <v>1995</v>
      </c>
      <c r="H41" s="25">
        <f>SUM(E41+H34)</f>
        <v>19049</v>
      </c>
    </row>
    <row r="42" spans="1:8" ht="14.25">
      <c r="A42" s="10"/>
      <c r="B42" s="10"/>
      <c r="C42" s="1"/>
      <c r="D42" s="25"/>
      <c r="E42" s="1"/>
      <c r="F42" s="1"/>
      <c r="G42" s="1"/>
      <c r="H42" s="25"/>
    </row>
    <row r="43" spans="1:8" ht="15">
      <c r="A43" s="23" t="s">
        <v>40</v>
      </c>
      <c r="B43" s="10"/>
      <c r="C43" s="1"/>
      <c r="D43" s="25"/>
      <c r="E43" s="1"/>
      <c r="F43" s="1"/>
      <c r="G43" s="1"/>
      <c r="H43" s="25"/>
    </row>
    <row r="44" spans="1:8" ht="14.25">
      <c r="A44" s="10">
        <v>2100</v>
      </c>
      <c r="B44" s="10" t="s">
        <v>41</v>
      </c>
      <c r="C44" s="1">
        <v>0</v>
      </c>
      <c r="D44" s="25">
        <v>0</v>
      </c>
      <c r="E44" s="1">
        <v>0</v>
      </c>
      <c r="F44" s="10">
        <f>+E44-D44</f>
        <v>0</v>
      </c>
      <c r="G44" s="10">
        <f>+E44-C44</f>
        <v>0</v>
      </c>
      <c r="H44" s="25">
        <v>0</v>
      </c>
    </row>
    <row r="45" spans="1:8" ht="14.25">
      <c r="A45" s="30">
        <v>2200</v>
      </c>
      <c r="B45" s="22" t="s">
        <v>42</v>
      </c>
      <c r="C45" s="1">
        <v>1116</v>
      </c>
      <c r="D45" s="25">
        <v>500</v>
      </c>
      <c r="E45" s="1">
        <v>3159</v>
      </c>
      <c r="F45" s="10">
        <f>+E45-D45</f>
        <v>2659</v>
      </c>
      <c r="G45" s="10">
        <f>+E45-C45</f>
        <v>2043</v>
      </c>
      <c r="H45" s="25">
        <v>2500</v>
      </c>
    </row>
    <row r="46" spans="1:8" ht="14.25">
      <c r="A46" s="30">
        <v>2150</v>
      </c>
      <c r="B46" s="10" t="s">
        <v>43</v>
      </c>
      <c r="C46" s="1">
        <f>+C47-(C44+C45)</f>
        <v>18238</v>
      </c>
      <c r="D46" s="25">
        <f>+D47-(D44+D45)</f>
        <v>17834</v>
      </c>
      <c r="E46" s="1">
        <f>+E47-(E44+E45)</f>
        <v>18190</v>
      </c>
      <c r="F46" s="10">
        <f>+E46-D46</f>
        <v>356</v>
      </c>
      <c r="G46" s="10">
        <f>+E46-C46</f>
        <v>-48</v>
      </c>
      <c r="H46" s="25">
        <f>+H47-(H44+H45)</f>
        <v>16549</v>
      </c>
    </row>
    <row r="47" spans="1:8" ht="15">
      <c r="A47" s="4"/>
      <c r="B47" s="23" t="s">
        <v>44</v>
      </c>
      <c r="C47" s="1">
        <f>+C41</f>
        <v>19354</v>
      </c>
      <c r="D47" s="25">
        <f>+D41</f>
        <v>18334</v>
      </c>
      <c r="E47" s="1">
        <f>+E41</f>
        <v>21349</v>
      </c>
      <c r="F47" s="10">
        <f>+E47-D47</f>
        <v>3015</v>
      </c>
      <c r="G47" s="10">
        <f>+E47-C47</f>
        <v>1995</v>
      </c>
      <c r="H47" s="25">
        <f>+H41</f>
        <v>19049</v>
      </c>
    </row>
    <row r="48" spans="1:8" ht="14.25">
      <c r="A48" s="8"/>
      <c r="B48" s="1"/>
      <c r="C48" s="1"/>
      <c r="D48" s="1"/>
      <c r="E48" s="1"/>
      <c r="F48" s="1"/>
      <c r="G48" s="1"/>
      <c r="H48" s="1"/>
    </row>
    <row r="49" spans="1:8" ht="14.25">
      <c r="A49" s="8"/>
      <c r="B49" s="1"/>
      <c r="C49" s="1"/>
      <c r="D49" s="1"/>
      <c r="E49" s="1"/>
      <c r="F49" s="1"/>
      <c r="G49" s="1"/>
      <c r="H49" s="1"/>
    </row>
    <row r="50" spans="2:3" ht="14.25">
      <c r="B50" t="s">
        <v>53</v>
      </c>
      <c r="C50" t="s">
        <v>54</v>
      </c>
    </row>
    <row r="51" ht="14.25">
      <c r="C51" t="s">
        <v>55</v>
      </c>
    </row>
  </sheetData>
  <printOptions/>
  <pageMargins left="0.3937007874015748" right="0" top="0.984251968503937" bottom="0.7874015748031497" header="0.5118110236220472" footer="0.31496062992125984"/>
  <pageSetup horizontalDpi="300" verticalDpi="300" orientation="portrait" paperSize="9" r:id="rId1"/>
  <headerFooter alignWithMargins="0">
    <oddHeader>&amp;LKATTV&amp;C&amp;14Abschluss Saison 08/09
Budget 09/10
&amp;RAndré Hug Kassier</oddHeader>
    <oddFooter>&amp;L&amp;Z&amp;F&amp;R&amp;D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Kennzahlen Psychiatrische Dienste des Kantons Aargau </dc:title>
  <dc:subject/>
  <dc:creator>Psych. Dienste des Kantons AG</dc:creator>
  <cp:keywords/>
  <dc:description/>
  <cp:lastModifiedBy>hug</cp:lastModifiedBy>
  <cp:lastPrinted>2009-05-28T13:32:12Z</cp:lastPrinted>
  <dcterms:created xsi:type="dcterms:W3CDTF">2003-05-04T12:15:59Z</dcterms:created>
  <dcterms:modified xsi:type="dcterms:W3CDTF">2009-05-28T13:33:44Z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2055</vt:i4>
  </property>
  <property fmtid="{D5CDD505-2E9C-101B-9397-08002B2CF9AE}" pid="3" name="_AdHocReviewCycle">
    <vt:i4>-1176564739</vt:i4>
  </property>
  <property fmtid="{D5CDD505-2E9C-101B-9397-08002B2CF9AE}" pid="4" name="_EmailSubje">
    <vt:lpwstr>Kassenbericht für Internet</vt:lpwstr>
  </property>
  <property fmtid="{D5CDD505-2E9C-101B-9397-08002B2CF9AE}" pid="5" name="_AuthorEma">
    <vt:lpwstr>Andre.Hug@ksbh.ch</vt:lpwstr>
  </property>
  <property fmtid="{D5CDD505-2E9C-101B-9397-08002B2CF9AE}" pid="6" name="_AuthorEmailDisplayNa">
    <vt:lpwstr>Hug Andre</vt:lpwstr>
  </property>
</Properties>
</file>