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9432" tabRatio="591" activeTab="0"/>
  </bookViews>
  <sheets>
    <sheet name="nurBudget15-16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<sst xmlns="http://schemas.openxmlformats.org/spreadsheetml/2006/main" count="55" uniqueCount="52">
  <si>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Laufendes Jahr</t>
  </si>
  <si>
    <t xml:space="preserve">in  FR </t>
  </si>
  <si>
    <t>IST</t>
  </si>
  <si>
    <t>Budget</t>
  </si>
  <si>
    <t>Ist</t>
  </si>
  <si>
    <t>ABW.</t>
  </si>
  <si>
    <t>Vorjahr</t>
  </si>
  <si>
    <t>zu Budget</t>
  </si>
  <si>
    <t>zu VJ</t>
  </si>
  <si>
    <t>Verbandsbeiträge</t>
  </si>
  <si>
    <t>J+S Leiterentschädigung</t>
  </si>
  <si>
    <t>Ausbildungs-Subventionen</t>
  </si>
  <si>
    <t>Bussen Nichtteilnahme DV</t>
  </si>
  <si>
    <t xml:space="preserve">Bussen Aargauercup </t>
  </si>
  <si>
    <t>Aargauercup Mannschaften</t>
  </si>
  <si>
    <t>Subventionen für Clubs</t>
  </si>
  <si>
    <t>Total Ertrag</t>
  </si>
  <si>
    <t>Hallenmieten</t>
  </si>
  <si>
    <t>Schülermeisterschaft</t>
  </si>
  <si>
    <t>IASV Beiträge</t>
  </si>
  <si>
    <t>AMA Aargauermesse</t>
  </si>
  <si>
    <t>Aargauercup</t>
  </si>
  <si>
    <t>Büromat/Porti/Bankspesen</t>
  </si>
  <si>
    <t>Anschaffungen Material</t>
  </si>
  <si>
    <t>Aufwendungen DV</t>
  </si>
  <si>
    <t>Sitzungsgelder</t>
  </si>
  <si>
    <t>Diverse Ausgaben</t>
  </si>
  <si>
    <t>Subventionen an Clubs</t>
  </si>
  <si>
    <t>Jugendförderung</t>
  </si>
  <si>
    <t>Total Aufwand</t>
  </si>
  <si>
    <t>Post</t>
  </si>
  <si>
    <t>Hypi Lenzburg (Bank)</t>
  </si>
  <si>
    <t>Debitoren</t>
  </si>
  <si>
    <t>Total Aktiven</t>
  </si>
  <si>
    <t>Kreditoren</t>
  </si>
  <si>
    <t>Transitorische Passiven</t>
  </si>
  <si>
    <t>Vereinsvermögen</t>
  </si>
  <si>
    <t>Total Passiven</t>
  </si>
  <si>
    <t>Einnahmen TT-Lager</t>
  </si>
  <si>
    <t>Trans Aktiven</t>
  </si>
  <si>
    <t>Zinsen/Kapitalerträge</t>
  </si>
  <si>
    <t xml:space="preserve">Trans. Passiven:  </t>
  </si>
  <si>
    <t xml:space="preserve">Nachwuchsgruppen/Lager </t>
  </si>
  <si>
    <t>AG-Meisterschaft</t>
  </si>
  <si>
    <t>14/15</t>
  </si>
  <si>
    <t>AH 15.5.14</t>
  </si>
  <si>
    <t>15/16</t>
  </si>
  <si>
    <t>Gewinn / Verlust</t>
  </si>
  <si>
    <t xml:space="preserve">TTC BW Rupperswil 60.- Fr. / DV Spesen 500.- Fr. / </t>
  </si>
  <si>
    <t>AGMeistersch. 940.- Fr. / Nachwuchsförderung 1000.- Fr.</t>
  </si>
  <si>
    <t>Wettingen/Menziken/Möhlin/Wohlen 432.- Fr.</t>
  </si>
  <si>
    <t>KATTV Abschluss 14 / 15 und Budget 15 / 16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</si>
</sst>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"/>
    <numFmt numFmtId="179" formatCode="0.0"/>
    <numFmt numFmtId="180" formatCode="[$-807]dddd\,\ d\.\ mmmm\ yyyy"/>
    <numFmt numFmtId="181" formatCode="[$-807]d/\ mmm\ yy;@"/>
    <numFmt numFmtId="182" formatCode="0.00_ ;[Red]\-0.00\ "/>
    <numFmt numFmtId="183" formatCode="#,##0.00_ ;[Red]\-#,##0.00\ "/>
  </numFmts>
  <fonts count="41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1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" fontId="1" fillId="0" borderId="1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" fillId="10" borderId="11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3">
      <selection activeCell="D46" sqref="D46"/>
    </sheetView>
  </sheetViews>
  <sheetFormatPr defaultColWidth="11.00390625" defaultRowHeight="14.25"/>
  <cols>
    <col min="1" max="1" width="24.625" style="0" customWidth="1"/>
    <col min="2" max="2" width="7.00390625" style="0" customWidth="1"/>
    <col min="3" max="4" width="7.25390625" style="0" customWidth="1"/>
    <col min="5" max="5" width="7.50390625" style="0" customWidth="1"/>
    <col min="6" max="6" width="6.25390625" style="0" customWidth="1"/>
    <col min="7" max="7" width="6.875" style="0" customWidth="1"/>
  </cols>
  <sheetData>
    <row r="1" ht="21">
      <c r="A1" s="23" t="s">
        <v>51</v>
      </c>
    </row>
    <row r="2" ht="21">
      <c r="A2" s="23"/>
    </row>
    <row r="4" spans="1:7" ht="13.5">
      <c r="A4" s="1"/>
      <c r="B4" s="4"/>
      <c r="C4" s="17"/>
      <c r="D4" s="16" t="s">
        <v>0</v>
      </c>
      <c r="E4" s="9"/>
      <c r="F4" s="9"/>
      <c r="G4" s="8"/>
    </row>
    <row r="5" spans="1:7" ht="13.5">
      <c r="A5" s="4" t="s">
        <v>1</v>
      </c>
      <c r="B5" s="10" t="s">
        <v>2</v>
      </c>
      <c r="C5" s="11" t="s">
        <v>3</v>
      </c>
      <c r="D5" s="24" t="s">
        <v>4</v>
      </c>
      <c r="E5" s="13" t="s">
        <v>5</v>
      </c>
      <c r="F5" s="3" t="s">
        <v>5</v>
      </c>
      <c r="G5" s="19" t="s">
        <v>3</v>
      </c>
    </row>
    <row r="6" spans="1:7" ht="14.25" thickBot="1">
      <c r="A6" s="5"/>
      <c r="B6" s="12" t="s">
        <v>6</v>
      </c>
      <c r="C6" s="25" t="s">
        <v>44</v>
      </c>
      <c r="D6" s="20" t="s">
        <v>44</v>
      </c>
      <c r="E6" s="26" t="s">
        <v>7</v>
      </c>
      <c r="F6" s="12" t="s">
        <v>8</v>
      </c>
      <c r="G6" s="27" t="s">
        <v>46</v>
      </c>
    </row>
    <row r="7" spans="2:7" ht="14.25" thickTop="1">
      <c r="B7" s="4"/>
      <c r="C7" s="14"/>
      <c r="D7" s="18"/>
      <c r="E7" s="4"/>
      <c r="F7" s="4"/>
      <c r="G7" s="14"/>
    </row>
    <row r="8" spans="1:7" ht="13.5">
      <c r="A8" s="4" t="s">
        <v>9</v>
      </c>
      <c r="B8" s="4">
        <v>1114</v>
      </c>
      <c r="C8" s="14">
        <v>980</v>
      </c>
      <c r="D8" s="4">
        <v>988</v>
      </c>
      <c r="E8" s="4">
        <f>+D8-C8</f>
        <v>8</v>
      </c>
      <c r="F8" s="4">
        <f>+D8-B8</f>
        <v>-126</v>
      </c>
      <c r="G8" s="14">
        <v>980</v>
      </c>
    </row>
    <row r="9" spans="1:7" ht="13.5">
      <c r="A9" s="4" t="s">
        <v>10</v>
      </c>
      <c r="B9" s="4">
        <v>0</v>
      </c>
      <c r="C9" s="14">
        <v>0</v>
      </c>
      <c r="D9" s="4">
        <v>0</v>
      </c>
      <c r="E9" s="4">
        <f>+D9-C9</f>
        <v>0</v>
      </c>
      <c r="F9" s="4">
        <f>+D9-B9</f>
        <v>0</v>
      </c>
      <c r="G9" s="14">
        <v>0</v>
      </c>
    </row>
    <row r="10" spans="1:7" ht="13.5">
      <c r="A10" s="4" t="s">
        <v>38</v>
      </c>
      <c r="B10" s="4">
        <v>0</v>
      </c>
      <c r="C10" s="14">
        <v>0</v>
      </c>
      <c r="D10" s="4">
        <v>0</v>
      </c>
      <c r="E10" s="4"/>
      <c r="F10" s="4"/>
      <c r="G10" s="14">
        <v>0</v>
      </c>
    </row>
    <row r="11" spans="1:7" ht="13.5">
      <c r="A11" s="4" t="s">
        <v>11</v>
      </c>
      <c r="B11" s="4">
        <v>12820</v>
      </c>
      <c r="C11" s="14">
        <v>13211</v>
      </c>
      <c r="D11" s="4">
        <v>13211</v>
      </c>
      <c r="E11" s="4">
        <f aca="true" t="shared" si="0" ref="E11:E17">+D11-C11</f>
        <v>0</v>
      </c>
      <c r="F11" s="4">
        <f aca="true" t="shared" si="1" ref="F11:F16">+D11-B11</f>
        <v>391</v>
      </c>
      <c r="G11" s="14">
        <v>13826</v>
      </c>
    </row>
    <row r="12" spans="1:7" ht="13.5">
      <c r="A12" s="4" t="s">
        <v>40</v>
      </c>
      <c r="B12" s="4">
        <v>58</v>
      </c>
      <c r="C12" s="14">
        <v>49</v>
      </c>
      <c r="D12" s="4">
        <v>45</v>
      </c>
      <c r="E12" s="4">
        <f t="shared" si="0"/>
        <v>-4</v>
      </c>
      <c r="F12" s="4">
        <f t="shared" si="1"/>
        <v>-13</v>
      </c>
      <c r="G12" s="14">
        <v>40</v>
      </c>
    </row>
    <row r="13" spans="1:7" ht="13.5">
      <c r="A13" s="7" t="s">
        <v>12</v>
      </c>
      <c r="B13" s="4">
        <v>180</v>
      </c>
      <c r="C13" s="14">
        <v>150</v>
      </c>
      <c r="D13" s="4">
        <v>180</v>
      </c>
      <c r="E13" s="4">
        <f t="shared" si="0"/>
        <v>30</v>
      </c>
      <c r="F13" s="4">
        <f t="shared" si="1"/>
        <v>0</v>
      </c>
      <c r="G13" s="14">
        <v>150</v>
      </c>
    </row>
    <row r="14" spans="1:7" ht="13.5">
      <c r="A14" s="4" t="s">
        <v>13</v>
      </c>
      <c r="B14" s="4">
        <v>0</v>
      </c>
      <c r="C14" s="14">
        <v>0</v>
      </c>
      <c r="D14" s="4">
        <v>0</v>
      </c>
      <c r="E14" s="4">
        <f t="shared" si="0"/>
        <v>0</v>
      </c>
      <c r="F14" s="4">
        <f t="shared" si="1"/>
        <v>0</v>
      </c>
      <c r="G14" s="14">
        <v>0</v>
      </c>
    </row>
    <row r="15" spans="1:7" ht="13.5">
      <c r="A15" s="4" t="s">
        <v>14</v>
      </c>
      <c r="B15" s="4">
        <v>552</v>
      </c>
      <c r="C15" s="14">
        <v>500</v>
      </c>
      <c r="D15" s="4">
        <v>504</v>
      </c>
      <c r="E15" s="4">
        <f t="shared" si="0"/>
        <v>4</v>
      </c>
      <c r="F15" s="4">
        <f t="shared" si="1"/>
        <v>-48</v>
      </c>
      <c r="G15" s="14">
        <v>492</v>
      </c>
    </row>
    <row r="16" spans="1:7" ht="13.5">
      <c r="A16" s="7" t="s">
        <v>15</v>
      </c>
      <c r="B16" s="7">
        <v>2781</v>
      </c>
      <c r="C16" s="14">
        <v>3500</v>
      </c>
      <c r="D16" s="7">
        <v>0</v>
      </c>
      <c r="E16" s="4">
        <f t="shared" si="0"/>
        <v>-3500</v>
      </c>
      <c r="F16" s="4">
        <f t="shared" si="1"/>
        <v>-2781</v>
      </c>
      <c r="G16" s="14">
        <v>5000</v>
      </c>
    </row>
    <row r="17" spans="1:7" ht="13.5">
      <c r="A17" s="28" t="s">
        <v>16</v>
      </c>
      <c r="B17" s="7">
        <f>SUM(B8:B16)</f>
        <v>17505</v>
      </c>
      <c r="C17" s="14">
        <f>SUM(C8:C16)</f>
        <v>18390</v>
      </c>
      <c r="D17" s="7">
        <f>SUM(D8:D16)</f>
        <v>14928</v>
      </c>
      <c r="E17" s="4">
        <f t="shared" si="0"/>
        <v>-3462</v>
      </c>
      <c r="F17" s="7">
        <f>SUM(F8:F16)</f>
        <v>-2577</v>
      </c>
      <c r="G17" s="14">
        <f>SUM(G8:G16)</f>
        <v>20488</v>
      </c>
    </row>
    <row r="18" spans="1:7" ht="13.5">
      <c r="A18" s="7"/>
      <c r="B18" s="2"/>
      <c r="C18" s="15"/>
      <c r="D18" s="2"/>
      <c r="E18" s="2"/>
      <c r="F18" s="2"/>
      <c r="G18" s="15"/>
    </row>
    <row r="19" spans="1:7" ht="13.5">
      <c r="A19" s="7"/>
      <c r="B19" s="2"/>
      <c r="C19" s="15"/>
      <c r="D19" s="2"/>
      <c r="E19" s="2"/>
      <c r="F19" s="2"/>
      <c r="G19" s="15"/>
    </row>
    <row r="20" spans="1:7" ht="13.5">
      <c r="A20" s="4" t="s">
        <v>17</v>
      </c>
      <c r="B20" s="4">
        <v>0</v>
      </c>
      <c r="C20" s="14">
        <v>0</v>
      </c>
      <c r="D20" s="4">
        <v>0</v>
      </c>
      <c r="E20" s="4">
        <f aca="true" t="shared" si="2" ref="E20:E34">+D20-C20</f>
        <v>0</v>
      </c>
      <c r="F20" s="4">
        <f aca="true" t="shared" si="3" ref="F20:F34">+D20-B20</f>
        <v>0</v>
      </c>
      <c r="G20" s="14">
        <v>0</v>
      </c>
    </row>
    <row r="21" spans="1:7" ht="13.5">
      <c r="A21" s="4" t="s">
        <v>18</v>
      </c>
      <c r="B21" s="4">
        <v>0</v>
      </c>
      <c r="C21" s="14">
        <v>0</v>
      </c>
      <c r="D21" s="4">
        <v>0</v>
      </c>
      <c r="E21" s="4">
        <f t="shared" si="2"/>
        <v>0</v>
      </c>
      <c r="F21" s="4">
        <f t="shared" si="3"/>
        <v>0</v>
      </c>
      <c r="G21" s="14">
        <v>0</v>
      </c>
    </row>
    <row r="22" spans="1:7" ht="13.5">
      <c r="A22" s="4" t="s">
        <v>42</v>
      </c>
      <c r="B22" s="4">
        <v>2000</v>
      </c>
      <c r="C22" s="14">
        <v>3000</v>
      </c>
      <c r="D22" s="4">
        <v>2487</v>
      </c>
      <c r="E22" s="22">
        <f t="shared" si="2"/>
        <v>-513</v>
      </c>
      <c r="F22" s="4">
        <f t="shared" si="3"/>
        <v>487</v>
      </c>
      <c r="G22" s="14">
        <v>3000</v>
      </c>
    </row>
    <row r="23" spans="1:7" ht="13.5">
      <c r="A23" s="4" t="s">
        <v>43</v>
      </c>
      <c r="B23" s="4">
        <v>1540</v>
      </c>
      <c r="C23" s="14">
        <v>1000</v>
      </c>
      <c r="D23" s="4">
        <v>0</v>
      </c>
      <c r="E23" s="22">
        <f t="shared" si="2"/>
        <v>-1000</v>
      </c>
      <c r="F23" s="4">
        <f t="shared" si="3"/>
        <v>-1540</v>
      </c>
      <c r="G23" s="14">
        <v>1000</v>
      </c>
    </row>
    <row r="24" spans="1:7" ht="13.5">
      <c r="A24" s="4" t="s">
        <v>19</v>
      </c>
      <c r="B24" s="4">
        <v>100</v>
      </c>
      <c r="C24" s="14">
        <v>100</v>
      </c>
      <c r="D24" s="4">
        <v>100</v>
      </c>
      <c r="E24" s="4">
        <f t="shared" si="2"/>
        <v>0</v>
      </c>
      <c r="F24" s="4">
        <f t="shared" si="3"/>
        <v>0</v>
      </c>
      <c r="G24" s="14">
        <v>100</v>
      </c>
    </row>
    <row r="25" spans="1:7" ht="13.5">
      <c r="A25" s="4" t="s">
        <v>20</v>
      </c>
      <c r="B25" s="4">
        <v>0</v>
      </c>
      <c r="C25" s="14">
        <v>0</v>
      </c>
      <c r="D25" s="4">
        <v>0</v>
      </c>
      <c r="E25" s="4">
        <f t="shared" si="2"/>
        <v>0</v>
      </c>
      <c r="F25" s="4">
        <f t="shared" si="3"/>
        <v>0</v>
      </c>
      <c r="G25" s="14">
        <v>0</v>
      </c>
    </row>
    <row r="26" spans="1:7" ht="13.5">
      <c r="A26" s="4" t="s">
        <v>21</v>
      </c>
      <c r="B26" s="4">
        <v>0</v>
      </c>
      <c r="C26" s="14">
        <v>450</v>
      </c>
      <c r="D26" s="4">
        <v>408</v>
      </c>
      <c r="E26" s="4">
        <f t="shared" si="2"/>
        <v>-42</v>
      </c>
      <c r="F26" s="4">
        <f t="shared" si="3"/>
        <v>408</v>
      </c>
      <c r="G26" s="14">
        <v>400</v>
      </c>
    </row>
    <row r="27" spans="1:7" ht="13.5">
      <c r="A27" s="4" t="s">
        <v>22</v>
      </c>
      <c r="B27" s="4">
        <v>8</v>
      </c>
      <c r="C27" s="14">
        <v>10</v>
      </c>
      <c r="D27" s="4">
        <v>23</v>
      </c>
      <c r="E27" s="4">
        <f t="shared" si="2"/>
        <v>13</v>
      </c>
      <c r="F27" s="4">
        <f t="shared" si="3"/>
        <v>15</v>
      </c>
      <c r="G27" s="14">
        <v>25</v>
      </c>
    </row>
    <row r="28" spans="1:7" ht="13.5">
      <c r="A28" s="4" t="s">
        <v>23</v>
      </c>
      <c r="B28" s="4">
        <v>0</v>
      </c>
      <c r="C28" s="14">
        <v>0</v>
      </c>
      <c r="D28" s="4">
        <v>0</v>
      </c>
      <c r="E28" s="4">
        <f t="shared" si="2"/>
        <v>0</v>
      </c>
      <c r="F28" s="4">
        <f t="shared" si="3"/>
        <v>0</v>
      </c>
      <c r="G28" s="14">
        <v>0</v>
      </c>
    </row>
    <row r="29" spans="1:7" ht="13.5">
      <c r="A29" s="7" t="s">
        <v>24</v>
      </c>
      <c r="B29" s="7">
        <v>743</v>
      </c>
      <c r="C29" s="14">
        <v>800</v>
      </c>
      <c r="D29" s="7">
        <v>867</v>
      </c>
      <c r="E29" s="4">
        <f t="shared" si="2"/>
        <v>67</v>
      </c>
      <c r="F29" s="4">
        <f t="shared" si="3"/>
        <v>124</v>
      </c>
      <c r="G29" s="14">
        <v>900</v>
      </c>
    </row>
    <row r="30" spans="1:7" ht="13.5">
      <c r="A30" s="4" t="s">
        <v>25</v>
      </c>
      <c r="B30" s="4">
        <v>585</v>
      </c>
      <c r="C30" s="14">
        <v>590</v>
      </c>
      <c r="D30" s="4">
        <v>450</v>
      </c>
      <c r="E30" s="4">
        <f t="shared" si="2"/>
        <v>-140</v>
      </c>
      <c r="F30" s="4">
        <f t="shared" si="3"/>
        <v>-135</v>
      </c>
      <c r="G30" s="14">
        <v>600</v>
      </c>
    </row>
    <row r="31" spans="1:7" ht="13.5">
      <c r="A31" s="4" t="s">
        <v>26</v>
      </c>
      <c r="B31" s="4">
        <v>0</v>
      </c>
      <c r="C31" s="14">
        <v>0</v>
      </c>
      <c r="D31" s="4">
        <v>0</v>
      </c>
      <c r="E31" s="4">
        <f t="shared" si="2"/>
        <v>0</v>
      </c>
      <c r="F31" s="4">
        <f t="shared" si="3"/>
        <v>0</v>
      </c>
      <c r="G31" s="14">
        <v>0</v>
      </c>
    </row>
    <row r="32" spans="1:7" ht="13.5">
      <c r="A32" s="4" t="s">
        <v>27</v>
      </c>
      <c r="B32" s="4">
        <v>2781</v>
      </c>
      <c r="C32" s="14">
        <v>3500</v>
      </c>
      <c r="D32" s="4">
        <v>0</v>
      </c>
      <c r="E32" s="4">
        <f t="shared" si="2"/>
        <v>-3500</v>
      </c>
      <c r="F32" s="4">
        <f t="shared" si="3"/>
        <v>-2781</v>
      </c>
      <c r="G32" s="14">
        <v>5000</v>
      </c>
    </row>
    <row r="33" spans="1:7" ht="13.5">
      <c r="A33" s="4" t="s">
        <v>28</v>
      </c>
      <c r="B33" s="4">
        <v>7038</v>
      </c>
      <c r="C33" s="14">
        <v>9000</v>
      </c>
      <c r="D33" s="4">
        <v>9071</v>
      </c>
      <c r="E33" s="4">
        <f t="shared" si="2"/>
        <v>71</v>
      </c>
      <c r="F33" s="4">
        <f t="shared" si="3"/>
        <v>2033</v>
      </c>
      <c r="G33" s="14">
        <v>9000</v>
      </c>
    </row>
    <row r="34" spans="1:7" ht="13.5">
      <c r="A34" s="28" t="s">
        <v>29</v>
      </c>
      <c r="B34" s="7">
        <f>SUM(B20:B33)</f>
        <v>14795</v>
      </c>
      <c r="C34" s="14">
        <f>SUM(C20:C33)</f>
        <v>18450</v>
      </c>
      <c r="D34" s="7">
        <f>SUM(D20:D33)</f>
        <v>13406</v>
      </c>
      <c r="E34" s="4">
        <f t="shared" si="2"/>
        <v>-5044</v>
      </c>
      <c r="F34" s="4">
        <f t="shared" si="3"/>
        <v>-1389</v>
      </c>
      <c r="G34" s="14">
        <f>SUM(G20:G33)</f>
        <v>20025</v>
      </c>
    </row>
    <row r="35" spans="1:7" ht="13.5">
      <c r="A35" s="6"/>
      <c r="B35" s="4"/>
      <c r="C35" s="14"/>
      <c r="D35" s="4"/>
      <c r="E35" s="4"/>
      <c r="F35" s="4"/>
      <c r="G35" s="14"/>
    </row>
    <row r="36" spans="1:7" ht="13.5">
      <c r="A36" s="6" t="s">
        <v>47</v>
      </c>
      <c r="B36" s="4">
        <f>+B17-B34</f>
        <v>2710</v>
      </c>
      <c r="C36" s="14">
        <f>+C17-C34</f>
        <v>-60</v>
      </c>
      <c r="D36" s="22">
        <f>+D17-D34</f>
        <v>1522</v>
      </c>
      <c r="E36" s="4">
        <f>+D36-C36</f>
        <v>1582</v>
      </c>
      <c r="F36" s="4">
        <f>+F17-F34</f>
        <v>-1188</v>
      </c>
      <c r="G36" s="29">
        <f>+G17-G34</f>
        <v>463</v>
      </c>
    </row>
    <row r="37" spans="1:7" ht="13.5">
      <c r="A37" s="4"/>
      <c r="B37" s="4"/>
      <c r="C37" s="14"/>
      <c r="D37" s="4"/>
      <c r="E37" s="4"/>
      <c r="F37" s="4"/>
      <c r="G37" s="14"/>
    </row>
    <row r="38" spans="1:7" ht="13.5">
      <c r="A38" s="7" t="s">
        <v>30</v>
      </c>
      <c r="B38" s="2">
        <v>0</v>
      </c>
      <c r="C38" s="15">
        <v>0</v>
      </c>
      <c r="D38" s="2">
        <v>0</v>
      </c>
      <c r="E38" s="4">
        <f>+D38-C38</f>
        <v>0</v>
      </c>
      <c r="F38" s="4">
        <f>+D38-B38</f>
        <v>0</v>
      </c>
      <c r="G38" s="15">
        <v>0</v>
      </c>
    </row>
    <row r="39" spans="1:7" ht="13.5">
      <c r="A39" s="4" t="s">
        <v>39</v>
      </c>
      <c r="B39" s="1">
        <v>0</v>
      </c>
      <c r="C39" s="15">
        <v>0</v>
      </c>
      <c r="D39" s="1">
        <v>0</v>
      </c>
      <c r="E39" s="4">
        <f>+D39-C39</f>
        <v>0</v>
      </c>
      <c r="F39" s="4">
        <f>+D39-B39</f>
        <v>0</v>
      </c>
      <c r="G39" s="15">
        <v>0</v>
      </c>
    </row>
    <row r="40" spans="1:7" ht="13.5">
      <c r="A40" s="4" t="s">
        <v>31</v>
      </c>
      <c r="B40" s="1">
        <v>24910</v>
      </c>
      <c r="C40" s="15">
        <v>24850</v>
      </c>
      <c r="D40" s="1">
        <v>25957</v>
      </c>
      <c r="E40" s="4">
        <f>+D40-C40</f>
        <v>1107</v>
      </c>
      <c r="F40" s="4">
        <f>+D40-B40</f>
        <v>1047</v>
      </c>
      <c r="G40" s="15">
        <f>SUM(G42-G41-G38-G39)</f>
        <v>26420</v>
      </c>
    </row>
    <row r="41" spans="1:7" ht="13.5">
      <c r="A41" s="4" t="s">
        <v>32</v>
      </c>
      <c r="B41" s="1">
        <v>0</v>
      </c>
      <c r="C41" s="15">
        <v>0</v>
      </c>
      <c r="D41" s="1">
        <v>0</v>
      </c>
      <c r="E41" s="4">
        <f>+D41-C41</f>
        <v>0</v>
      </c>
      <c r="F41" s="4">
        <f>+D41-B41</f>
        <v>0</v>
      </c>
      <c r="G41" s="15">
        <v>0</v>
      </c>
    </row>
    <row r="42" spans="1:7" ht="13.5">
      <c r="A42" s="6" t="s">
        <v>33</v>
      </c>
      <c r="B42" s="1">
        <f>SUM(B38:B41)</f>
        <v>24910</v>
      </c>
      <c r="C42" s="15">
        <f>SUM(C38:C41)</f>
        <v>24850</v>
      </c>
      <c r="D42" s="1">
        <f>SUM(D38:D41)</f>
        <v>25957</v>
      </c>
      <c r="E42" s="4">
        <f>+D42-C42</f>
        <v>1107</v>
      </c>
      <c r="F42" s="4">
        <f>+D42-B42</f>
        <v>1047</v>
      </c>
      <c r="G42" s="15">
        <f>SUM(D42+G36)</f>
        <v>26420</v>
      </c>
    </row>
    <row r="43" spans="1:7" ht="13.5">
      <c r="A43" s="4"/>
      <c r="B43" s="1"/>
      <c r="C43" s="15"/>
      <c r="D43" s="1"/>
      <c r="E43" s="1"/>
      <c r="F43" s="1"/>
      <c r="G43" s="15"/>
    </row>
    <row r="44" spans="1:7" ht="13.5">
      <c r="A44" s="4" t="s">
        <v>34</v>
      </c>
      <c r="B44" s="1">
        <v>0</v>
      </c>
      <c r="C44" s="15">
        <v>0</v>
      </c>
      <c r="D44" s="1">
        <v>0</v>
      </c>
      <c r="E44" s="4">
        <f>+D44-C44</f>
        <v>0</v>
      </c>
      <c r="F44" s="4">
        <f>+D44-B44</f>
        <v>0</v>
      </c>
      <c r="G44" s="15">
        <v>0</v>
      </c>
    </row>
    <row r="45" spans="1:7" ht="13.5">
      <c r="A45" s="4" t="s">
        <v>35</v>
      </c>
      <c r="B45" s="1">
        <v>2514</v>
      </c>
      <c r="C45" s="15">
        <v>2470</v>
      </c>
      <c r="D45" s="1">
        <v>2930</v>
      </c>
      <c r="E45" s="4">
        <f>+D45-C45</f>
        <v>460</v>
      </c>
      <c r="F45" s="4">
        <f>+D45-B45</f>
        <v>416</v>
      </c>
      <c r="G45" s="15">
        <v>1550</v>
      </c>
    </row>
    <row r="46" spans="1:7" ht="13.5">
      <c r="A46" s="4" t="s">
        <v>36</v>
      </c>
      <c r="B46" s="1">
        <f>+B47-(B44+B45)</f>
        <v>22396</v>
      </c>
      <c r="C46" s="15">
        <f>+C47-(C44+C45)</f>
        <v>22380</v>
      </c>
      <c r="D46" s="1">
        <f>+D47-(D44+D45)</f>
        <v>23027</v>
      </c>
      <c r="E46" s="4">
        <f>+D46-C46</f>
        <v>647</v>
      </c>
      <c r="F46" s="21">
        <f>+D46-B46</f>
        <v>631</v>
      </c>
      <c r="G46" s="15">
        <f>+G47-(G44+G45)</f>
        <v>24870</v>
      </c>
    </row>
    <row r="47" spans="1:7" ht="13.5">
      <c r="A47" s="6" t="s">
        <v>37</v>
      </c>
      <c r="B47" s="1">
        <f>+B42</f>
        <v>24910</v>
      </c>
      <c r="C47" s="15">
        <f>+C42</f>
        <v>24850</v>
      </c>
      <c r="D47" s="1">
        <f>+D42</f>
        <v>25957</v>
      </c>
      <c r="E47" s="4">
        <f>+D47-C47</f>
        <v>1107</v>
      </c>
      <c r="F47" s="4">
        <f>+D47-B47</f>
        <v>1047</v>
      </c>
      <c r="G47" s="15">
        <f>+G42</f>
        <v>26420</v>
      </c>
    </row>
    <row r="48" spans="1:7" ht="13.5">
      <c r="A48" s="1"/>
      <c r="B48" s="1"/>
      <c r="C48" s="1"/>
      <c r="D48" s="1"/>
      <c r="E48" s="1"/>
      <c r="F48" s="1"/>
      <c r="G48" s="1"/>
    </row>
    <row r="49" spans="1:7" ht="13.5">
      <c r="A49" s="1"/>
      <c r="B49" s="1"/>
      <c r="C49" s="1"/>
      <c r="D49" s="1"/>
      <c r="E49" s="1"/>
      <c r="F49" s="1"/>
      <c r="G49" s="1"/>
    </row>
    <row r="50" spans="1:2" ht="13.5">
      <c r="A50" t="s">
        <v>41</v>
      </c>
      <c r="B50" t="s">
        <v>48</v>
      </c>
    </row>
    <row r="51" ht="13.5">
      <c r="B51" t="s">
        <v>49</v>
      </c>
    </row>
    <row r="52" ht="13.5">
      <c r="B52" t="s">
        <v>50</v>
      </c>
    </row>
    <row r="54" ht="13.5">
      <c r="A54" t="s">
        <v>45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Kennzahlen Psychiatrische Dienste des Kantons Aargau</dc:title>
  <dc:subject/>
  <dc:creator>Psych. Dienste des Kantons AG</dc:creator>
  <cp:keywords/>
  <dc:description/>
  <cp:lastModifiedBy>André Hug</cp:lastModifiedBy>
  <cp:lastPrinted>2015-05-22T14:43:41Z</cp:lastPrinted>
  <dcterms:created xsi:type="dcterms:W3CDTF">2003-05-04T12:15:59Z</dcterms:created>
  <dcterms:modified xsi:type="dcterms:W3CDTF">2015-05-29T09:44:11Z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-280217412</vt:i4>
  </property>
  <property fmtid="{D5CDD505-2E9C-101B-9397-08002B2CF9AE}" pid="3" name="_EmailSubject">
    <vt:lpwstr/>
  </property>
  <property fmtid="{D5CDD505-2E9C-101B-9397-08002B2CF9AE}" pid="4" name="_AuthorEmail">
    <vt:lpwstr>Andre.Hug@ksbh.ch</vt:lpwstr>
  </property>
  <property fmtid="{D5CDD505-2E9C-101B-9397-08002B2CF9AE}" pid="5" name="_AuthorEmailDisplayName">
    <vt:lpwstr>Hug Andre</vt:lpwstr>
  </property>
  <property fmtid="{D5CDD505-2E9C-101B-9397-08002B2CF9AE}" pid="6" name="_ReviewingToolsShownOnce">
    <vt:lpwstr/>
  </property>
</Properties>
</file>